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6270" activeTab="0"/>
  </bookViews>
  <sheets>
    <sheet name="中学男子用" sheetId="1" r:id="rId1"/>
    <sheet name="中学女子用" sheetId="2" r:id="rId2"/>
    <sheet name="リレー用" sheetId="3" r:id="rId3"/>
    <sheet name="男子ﾌｧｲﾙ" sheetId="4" r:id="rId4"/>
    <sheet name="女子ﾌｧｲﾙ" sheetId="5" r:id="rId5"/>
  </sheets>
  <definedNames>
    <definedName name="_xlnm.Print_Area" localSheetId="1">'中学女子用'!$A$1:$V$77</definedName>
    <definedName name="_xlnm.Print_Area" localSheetId="0">'中学男子用'!$A$1:$V$77</definedName>
    <definedName name="学校名">#REF!</definedName>
    <definedName name="学年">#REF!</definedName>
    <definedName name="距離">#REF!</definedName>
    <definedName name="競技役員">#REF!</definedName>
    <definedName name="種目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<sst xmlns="http://schemas.openxmlformats.org/spreadsheetml/2006/main" count="574" uniqueCount="95">
  <si>
    <t>印</t>
  </si>
  <si>
    <t>男子</t>
  </si>
  <si>
    <t>責任者名</t>
  </si>
  <si>
    <t>月</t>
  </si>
  <si>
    <t>氏　　名</t>
  </si>
  <si>
    <t>（個人種目に全員がエントリーしていなければなりません）</t>
  </si>
  <si>
    <t>氏名</t>
  </si>
  <si>
    <t>フリガナ</t>
  </si>
  <si>
    <t>学年</t>
  </si>
  <si>
    <t>生年月日</t>
  </si>
  <si>
    <t>月</t>
  </si>
  <si>
    <t>日</t>
  </si>
  <si>
    <t>○</t>
  </si>
  <si>
    <t>分</t>
  </si>
  <si>
    <t>秒</t>
  </si>
  <si>
    <t>　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</si>
  <si>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</si>
  <si>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</si>
  <si>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</si>
  <si>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</si>
  <si>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</si>
  <si>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</si>
  <si>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</si>
  <si>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</si>
  <si>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</si>
  <si>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</si>
  <si>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</si>
  <si>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</si>
  <si>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</si>
  <si>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</si>
  <si>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</si>
  <si>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</si>
  <si>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</si>
  <si>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</si>
  <si>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</si>
  <si>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</si>
  <si>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</si>
  <si>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</si>
  <si>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</si>
  <si>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</si>
  <si>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</si>
  <si>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</si>
  <si>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</si>
  <si>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</si>
  <si>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</si>
  <si>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</si>
  <si>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</si>
  <si>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</si>
  <si>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</si>
  <si>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</si>
  <si>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</si>
  <si>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自由形</t>
  </si>
  <si>
    <t>背泳ぎ</t>
  </si>
  <si>
    <t>平泳ぎ</t>
  </si>
  <si>
    <t>バタフライ</t>
  </si>
  <si>
    <t>エントリータイム</t>
  </si>
  <si>
    <t>年</t>
  </si>
  <si>
    <t>例</t>
  </si>
  <si>
    <t>合計人数</t>
  </si>
  <si>
    <t>登録No.(5)</t>
  </si>
  <si>
    <t>新日水連ｺｰﾄﾞ(12)</t>
  </si>
  <si>
    <t>地域団体ｺｰﾄﾞ(2)</t>
  </si>
  <si>
    <t>個
メ</t>
  </si>
  <si>
    <t>日</t>
  </si>
  <si>
    <t>年</t>
  </si>
  <si>
    <t>略称（6文字以内）</t>
  </si>
  <si>
    <t>２００ｍリレー</t>
  </si>
  <si>
    <t>２００ｍメドレーリレー</t>
  </si>
  <si>
    <t>に</t>
  </si>
  <si>
    <t>プログラムの掲載に使用します→</t>
  </si>
  <si>
    <t>チーム出場します。</t>
  </si>
  <si>
    <t>プログラムの掲載に使用します→</t>
  </si>
  <si>
    <t>バタフライ</t>
  </si>
  <si>
    <t>エントリータイム</t>
  </si>
  <si>
    <t>年</t>
  </si>
  <si>
    <t>郡山　太郎</t>
  </si>
  <si>
    <t>ｺｵﾘﾔﾏ ﾀﾛｳ</t>
  </si>
  <si>
    <t>郡山　花子</t>
  </si>
  <si>
    <t>ｺｵﾘﾔﾏ ﾊﾅｺ</t>
  </si>
  <si>
    <t>チ ー ム 名</t>
  </si>
  <si>
    <t>リレー種目・エントリーオーダー申込書</t>
  </si>
  <si>
    <t>200ｍＭリレー</t>
  </si>
  <si>
    <t>200ｍリレー</t>
  </si>
  <si>
    <t>女子</t>
  </si>
  <si>
    <t>ﾀｲﾑ</t>
  </si>
  <si>
    <t>ﾀｲﾑ</t>
  </si>
  <si>
    <t>女子</t>
  </si>
  <si>
    <t>200ｍリレー</t>
  </si>
  <si>
    <t>ﾀｲﾑ</t>
  </si>
  <si>
    <t>郡山市民体育祭水泳競技大会申込用紙　【中学生・男子】</t>
  </si>
  <si>
    <t>中学</t>
  </si>
  <si>
    <t>郡山市民体育祭水泳競技大会申込用紙　【中学生・女子】</t>
  </si>
  <si>
    <t>※ オーダー氏名を入力してください。当日変更も可能です。</t>
  </si>
  <si>
    <t>　（Ａ）</t>
  </si>
  <si>
    <t>（Ｂ）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</si>
</sst>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yyyy/m/d;@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"/>
    <numFmt numFmtId="186" formatCode="000000.00"/>
    <numFmt numFmtId="187" formatCode="0000.00"/>
    <numFmt numFmtId="188" formatCode="0000000"/>
    <numFmt numFmtId="189" formatCode="0000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0.8"/>
      <name val="ＭＳ ゴシック"/>
      <family val="3"/>
    </font>
    <font>
      <b/>
      <sz val="14"/>
      <name val="ＭＳ Ｐ明朝"/>
      <family val="1"/>
    </font>
    <font>
      <sz val="12"/>
      <name val="ＭＳ Ｐゴシック"/>
      <family val="3"/>
    </font>
    <font>
      <b/>
      <sz val="1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29" fillId="0" borderId="0" xfId="0" applyNumberFormat="1" applyFont="1" applyAlignment="1">
      <alignment/>
    </xf>
    <xf numFmtId="185" fontId="29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188" fontId="29" fillId="0" borderId="0" xfId="0" applyNumberFormat="1" applyFont="1" applyAlignment="1">
      <alignment/>
    </xf>
    <xf numFmtId="187" fontId="29" fillId="0" borderId="0" xfId="0" applyNumberFormat="1" applyFont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textRotation="255"/>
      <protection locked="0"/>
    </xf>
    <xf numFmtId="0" fontId="28" fillId="22" borderId="11" xfId="0" applyFont="1" applyFill="1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vertical="center"/>
      <protection locked="0"/>
    </xf>
    <xf numFmtId="185" fontId="2" fillId="22" borderId="11" xfId="0" applyNumberFormat="1" applyFont="1" applyFill="1" applyBorder="1" applyAlignment="1" applyProtection="1">
      <alignment vertical="center"/>
      <protection locked="0"/>
    </xf>
    <xf numFmtId="185" fontId="2" fillId="22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22" borderId="12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vertical="center"/>
      <protection locked="0"/>
    </xf>
    <xf numFmtId="185" fontId="2" fillId="22" borderId="12" xfId="0" applyNumberFormat="1" applyFont="1" applyFill="1" applyBorder="1" applyAlignment="1" applyProtection="1">
      <alignment vertical="center"/>
      <protection locked="0"/>
    </xf>
    <xf numFmtId="185" fontId="2" fillId="22" borderId="16" xfId="0" applyNumberFormat="1" applyFont="1" applyFill="1" applyBorder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85" fontId="0" fillId="0" borderId="11" xfId="0" applyNumberFormat="1" applyBorder="1" applyAlignment="1" applyProtection="1">
      <alignment vertical="center"/>
      <protection locked="0"/>
    </xf>
    <xf numFmtId="185" fontId="0" fillId="0" borderId="14" xfId="0" applyNumberFormat="1" applyBorder="1" applyAlignment="1" applyProtection="1">
      <alignment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5" fontId="0" fillId="0" borderId="12" xfId="0" applyNumberFormat="1" applyBorder="1" applyAlignment="1" applyProtection="1">
      <alignment vertical="center"/>
      <protection locked="0"/>
    </xf>
    <xf numFmtId="185" fontId="0" fillId="0" borderId="16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185" fontId="0" fillId="0" borderId="18" xfId="0" applyNumberFormat="1" applyBorder="1" applyAlignment="1" applyProtection="1">
      <alignment vertical="center"/>
      <protection locked="0"/>
    </xf>
    <xf numFmtId="185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185" fontId="0" fillId="0" borderId="21" xfId="0" applyNumberFormat="1" applyBorder="1" applyAlignment="1" applyProtection="1">
      <alignment vertical="center"/>
      <protection locked="0"/>
    </xf>
    <xf numFmtId="185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185" fontId="0" fillId="0" borderId="24" xfId="0" applyNumberFormat="1" applyBorder="1" applyAlignment="1" applyProtection="1">
      <alignment vertical="center"/>
      <protection locked="0"/>
    </xf>
    <xf numFmtId="185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textRotation="255"/>
      <protection locked="0"/>
    </xf>
    <xf numFmtId="0" fontId="4" fillId="0" borderId="0" xfId="61" applyFont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5" fillId="0" borderId="27" xfId="61" applyFont="1" applyBorder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27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vertical="center"/>
      <protection locked="0"/>
    </xf>
    <xf numFmtId="187" fontId="4" fillId="0" borderId="27" xfId="61" applyNumberFormat="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85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31" fillId="0" borderId="48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" fillId="22" borderId="49" xfId="0" applyFont="1" applyFill="1" applyBorder="1" applyAlignment="1" applyProtection="1">
      <alignment horizontal="center" vertical="center"/>
      <protection locked="0"/>
    </xf>
    <xf numFmtId="0" fontId="2" fillId="22" borderId="50" xfId="0" applyFont="1" applyFill="1" applyBorder="1" applyAlignment="1" applyProtection="1">
      <alignment horizontal="center" vertical="center"/>
      <protection locked="0"/>
    </xf>
    <xf numFmtId="0" fontId="2" fillId="22" borderId="51" xfId="0" applyFont="1" applyFill="1" applyBorder="1" applyAlignment="1" applyProtection="1">
      <alignment horizontal="center" vertical="center"/>
      <protection locked="0"/>
    </xf>
    <xf numFmtId="0" fontId="2" fillId="22" borderId="5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185" fontId="2" fillId="22" borderId="31" xfId="0" applyNumberFormat="1" applyFont="1" applyFill="1" applyBorder="1" applyAlignment="1" applyProtection="1">
      <alignment horizontal="center" vertical="center"/>
      <protection locked="0"/>
    </xf>
    <xf numFmtId="185" fontId="2" fillId="22" borderId="32" xfId="0" applyNumberFormat="1" applyFont="1" applyFill="1" applyBorder="1" applyAlignment="1" applyProtection="1">
      <alignment horizontal="center" vertical="center"/>
      <protection locked="0"/>
    </xf>
    <xf numFmtId="0" fontId="2" fillId="22" borderId="31" xfId="0" applyFont="1" applyFill="1" applyBorder="1" applyAlignment="1" applyProtection="1">
      <alignment horizontal="center" vertical="center"/>
      <protection locked="0"/>
    </xf>
    <xf numFmtId="0" fontId="2" fillId="22" borderId="32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horizontal="center" vertical="center"/>
      <protection locked="0"/>
    </xf>
    <xf numFmtId="0" fontId="2" fillId="22" borderId="11" xfId="0" applyFont="1" applyFill="1" applyBorder="1" applyAlignment="1" applyProtection="1">
      <alignment horizontal="center" vertical="center"/>
      <protection locked="0"/>
    </xf>
    <xf numFmtId="0" fontId="2" fillId="22" borderId="12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/>
      <protection locked="0"/>
    </xf>
    <xf numFmtId="185" fontId="0" fillId="0" borderId="32" xfId="0" applyNumberFormat="1" applyBorder="1" applyAlignment="1" applyProtection="1">
      <alignment/>
      <protection locked="0"/>
    </xf>
    <xf numFmtId="0" fontId="32" fillId="0" borderId="0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3.5">
      <c r="P1" s="116">
        <v>29</v>
      </c>
      <c r="Q1" s="116"/>
      <c r="R1" s="6" t="s">
        <v>64</v>
      </c>
      <c r="T1" s="6" t="s">
        <v>3</v>
      </c>
      <c r="V1" s="7" t="s">
        <v>63</v>
      </c>
      <c r="W1" s="7"/>
      <c r="X1" s="7"/>
      <c r="Y1" s="7"/>
      <c r="Z1" s="7"/>
    </row>
    <row r="2" s="6" customFormat="1" ht="8.25" customHeight="1"/>
    <row r="3" spans="1:22" s="8" customFormat="1" ht="17.25">
      <c r="A3" s="118" t="s">
        <v>89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="9" customFormat="1" ht="7.5" customHeight="1"/>
    <row r="5" s="9" customFormat="1" ht="7.5" customHeight="1"/>
    <row r="6" spans="6:22" s="9" customFormat="1" ht="19.5" customHeight="1" thickBot="1">
      <c r="F6" s="80" t="s">
        <v>79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0"/>
      <c r="V6" s="10"/>
    </row>
    <row r="7" spans="4:22" s="9" customFormat="1" ht="19.5" customHeight="1" thickBot="1" thickTop="1">
      <c r="D7" s="11"/>
      <c r="E7" s="12" t="s">
        <v>69</v>
      </c>
      <c r="F7" s="80" t="s">
        <v>65</v>
      </c>
      <c r="G7" s="80"/>
      <c r="H7" s="80"/>
      <c r="I7" s="80"/>
      <c r="J7" s="80"/>
      <c r="K7" s="80"/>
      <c r="L7" s="80"/>
      <c r="M7" s="91"/>
      <c r="N7" s="92"/>
      <c r="O7" s="92"/>
      <c r="P7" s="92"/>
      <c r="Q7" s="92"/>
      <c r="R7" s="92"/>
      <c r="S7" s="92"/>
      <c r="T7" s="92"/>
      <c r="U7" s="92"/>
      <c r="V7" s="93"/>
    </row>
    <row r="8" spans="6:23" s="9" customFormat="1" ht="19.5" customHeight="1" thickTop="1">
      <c r="F8" s="81" t="s">
        <v>2</v>
      </c>
      <c r="G8" s="81"/>
      <c r="H8" s="81"/>
      <c r="I8" s="81"/>
      <c r="J8" s="81"/>
      <c r="K8" s="81"/>
      <c r="L8" s="81"/>
      <c r="M8" s="113"/>
      <c r="N8" s="113"/>
      <c r="O8" s="113"/>
      <c r="P8" s="113"/>
      <c r="Q8" s="113"/>
      <c r="R8" s="113"/>
      <c r="S8" s="113"/>
      <c r="T8" s="113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65"/>
      <c r="B11" s="82" t="s">
        <v>6</v>
      </c>
      <c r="C11" s="67" t="s">
        <v>7</v>
      </c>
      <c r="D11" s="78" t="s">
        <v>8</v>
      </c>
      <c r="E11" s="76"/>
      <c r="F11" s="82" t="s">
        <v>9</v>
      </c>
      <c r="G11" s="82"/>
      <c r="H11" s="82"/>
      <c r="I11" s="100" t="s">
        <v>51</v>
      </c>
      <c r="J11" s="100"/>
      <c r="K11" s="100" t="s">
        <v>52</v>
      </c>
      <c r="L11" s="100"/>
      <c r="M11" s="100" t="s">
        <v>53</v>
      </c>
      <c r="N11" s="100"/>
      <c r="O11" s="100" t="s">
        <v>54</v>
      </c>
      <c r="P11" s="100"/>
      <c r="Q11" s="17" t="s">
        <v>62</v>
      </c>
      <c r="R11" s="85" t="s">
        <v>55</v>
      </c>
      <c r="S11" s="86"/>
      <c r="T11" s="86"/>
      <c r="U11" s="86"/>
      <c r="V11" s="114"/>
    </row>
    <row r="12" spans="1:22" ht="42.75" thickBot="1">
      <c r="A12" s="107"/>
      <c r="B12" s="108"/>
      <c r="C12" s="84"/>
      <c r="D12" s="94"/>
      <c r="E12" s="95"/>
      <c r="F12" s="18" t="s">
        <v>56</v>
      </c>
      <c r="G12" s="18" t="s">
        <v>10</v>
      </c>
      <c r="H12" s="18" t="s">
        <v>11</v>
      </c>
      <c r="I12" s="19">
        <v>50</v>
      </c>
      <c r="J12" s="19">
        <v>100</v>
      </c>
      <c r="K12" s="19">
        <v>50</v>
      </c>
      <c r="L12" s="19">
        <v>100</v>
      </c>
      <c r="M12" s="19">
        <v>50</v>
      </c>
      <c r="N12" s="19">
        <v>100</v>
      </c>
      <c r="O12" s="19">
        <v>50</v>
      </c>
      <c r="P12" s="19">
        <v>100</v>
      </c>
      <c r="Q12" s="19">
        <v>200</v>
      </c>
      <c r="R12" s="89"/>
      <c r="S12" s="90"/>
      <c r="T12" s="90"/>
      <c r="U12" s="90"/>
      <c r="V12" s="115"/>
    </row>
    <row r="13" spans="1:27" s="24" customFormat="1" ht="9.75" customHeight="1">
      <c r="A13" s="109" t="s">
        <v>57</v>
      </c>
      <c r="B13" s="111" t="s">
        <v>75</v>
      </c>
      <c r="C13" s="111" t="s">
        <v>76</v>
      </c>
      <c r="D13" s="96" t="s">
        <v>90</v>
      </c>
      <c r="E13" s="98">
        <v>3</v>
      </c>
      <c r="F13" s="101">
        <v>2</v>
      </c>
      <c r="G13" s="103">
        <v>4</v>
      </c>
      <c r="H13" s="103">
        <v>15</v>
      </c>
      <c r="I13" s="20" t="s">
        <v>12</v>
      </c>
      <c r="J13" s="20"/>
      <c r="K13" s="20"/>
      <c r="L13" s="20"/>
      <c r="M13" s="20"/>
      <c r="N13" s="20"/>
      <c r="O13" s="20"/>
      <c r="P13" s="20"/>
      <c r="Q13" s="20"/>
      <c r="R13" s="21"/>
      <c r="S13" s="20" t="s">
        <v>13</v>
      </c>
      <c r="T13" s="22">
        <v>32</v>
      </c>
      <c r="U13" s="20" t="s">
        <v>14</v>
      </c>
      <c r="V13" s="23">
        <v>50</v>
      </c>
      <c r="W13" s="49">
        <f aca="true" t="shared" si="0" ref="W13:W20">IF(I13="○",10050,(IF(J13="○",10100,(IF(K13="○",20050,(IF(L13="○",20100,IF(M13="○",30050,(IF(N13="○",30100,""))))))))))</f>
        <v>10050</v>
      </c>
      <c r="X13" s="49">
        <f>(IF(O13="○",40050,(IF(P13="○",40100,(IF(Q13="○",50200,""))))))</f>
      </c>
      <c r="Z13" s="50">
        <f aca="true" t="shared" si="1" ref="Z13:Z56">SUM(W13:Y13)</f>
        <v>10050</v>
      </c>
      <c r="AA13" s="50">
        <f>IF(F13&gt;90,19,20)</f>
        <v>20</v>
      </c>
    </row>
    <row r="14" spans="1:27" s="24" customFormat="1" ht="9.75" customHeight="1" thickBot="1">
      <c r="A14" s="110"/>
      <c r="B14" s="112"/>
      <c r="C14" s="112"/>
      <c r="D14" s="97"/>
      <c r="E14" s="99"/>
      <c r="F14" s="102"/>
      <c r="G14" s="104"/>
      <c r="H14" s="104"/>
      <c r="I14" s="25"/>
      <c r="J14" s="25" t="s">
        <v>12</v>
      </c>
      <c r="K14" s="25"/>
      <c r="L14" s="25"/>
      <c r="M14" s="25"/>
      <c r="N14" s="25"/>
      <c r="O14" s="25"/>
      <c r="P14" s="25"/>
      <c r="Q14" s="25"/>
      <c r="R14" s="26">
        <v>1</v>
      </c>
      <c r="S14" s="25" t="s">
        <v>13</v>
      </c>
      <c r="T14" s="27">
        <v>4</v>
      </c>
      <c r="U14" s="25" t="s">
        <v>14</v>
      </c>
      <c r="V14" s="28">
        <v>0</v>
      </c>
      <c r="W14" s="49">
        <f t="shared" si="0"/>
        <v>10100</v>
      </c>
      <c r="X14" s="49">
        <f>(IF(O14="○",40050,(IF(P14="○",40100,(IF(Q14="○",50200,""))))))</f>
      </c>
      <c r="Z14" s="50">
        <f t="shared" si="1"/>
        <v>10100</v>
      </c>
      <c r="AA14" s="50">
        <f aca="true" t="shared" si="2" ref="AA14:AA68">IF(F14&gt;90,19,20)</f>
        <v>20</v>
      </c>
    </row>
    <row r="15" spans="1:27" ht="9.75" customHeight="1">
      <c r="A15" s="65">
        <v>1</v>
      </c>
      <c r="B15" s="67"/>
      <c r="C15" s="67"/>
      <c r="D15" s="78" t="s">
        <v>90</v>
      </c>
      <c r="E15" s="76">
        <v>1</v>
      </c>
      <c r="F15" s="83"/>
      <c r="G15" s="67"/>
      <c r="H15" s="67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13</v>
      </c>
      <c r="T15" s="31"/>
      <c r="U15" s="29" t="s">
        <v>14</v>
      </c>
      <c r="V15" s="32"/>
      <c r="W15" s="49">
        <f t="shared" si="0"/>
      </c>
      <c r="X15" s="49">
        <f>(IF(O15="○",40050,(IF(P15="○",40100,(IF(Q15="○",50200,""))))))</f>
      </c>
      <c r="Z15" s="49">
        <f t="shared" si="1"/>
        <v>0</v>
      </c>
      <c r="AA15" s="50">
        <f t="shared" si="2"/>
        <v>20</v>
      </c>
    </row>
    <row r="16" spans="1:27" ht="9.75" customHeight="1" thickBot="1">
      <c r="A16" s="66"/>
      <c r="B16" s="68"/>
      <c r="C16" s="68"/>
      <c r="D16" s="79"/>
      <c r="E16" s="77"/>
      <c r="F16" s="68"/>
      <c r="G16" s="68"/>
      <c r="H16" s="68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13</v>
      </c>
      <c r="T16" s="35"/>
      <c r="U16" s="33" t="s">
        <v>14</v>
      </c>
      <c r="V16" s="36"/>
      <c r="W16" s="49">
        <f t="shared" si="0"/>
      </c>
      <c r="X16" s="49">
        <f aca="true" t="shared" si="3" ref="X16:X68">(IF(O16="○",40050,(IF(P16="○",40100,(IF(Q16="○",50200,""))))))</f>
      </c>
      <c r="Z16" s="49">
        <f t="shared" si="1"/>
        <v>0</v>
      </c>
      <c r="AA16" s="50">
        <f t="shared" si="2"/>
        <v>20</v>
      </c>
    </row>
    <row r="17" spans="1:27" ht="9.75" customHeight="1">
      <c r="A17" s="65">
        <v>2</v>
      </c>
      <c r="B17" s="67"/>
      <c r="C17" s="67"/>
      <c r="D17" s="78" t="s">
        <v>90</v>
      </c>
      <c r="E17" s="76">
        <v>1</v>
      </c>
      <c r="F17" s="83"/>
      <c r="G17" s="67"/>
      <c r="H17" s="67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13</v>
      </c>
      <c r="T17" s="31"/>
      <c r="U17" s="29" t="s">
        <v>14</v>
      </c>
      <c r="V17" s="32"/>
      <c r="W17" s="49">
        <f t="shared" si="0"/>
      </c>
      <c r="X17" s="49">
        <f t="shared" si="3"/>
      </c>
      <c r="Z17" s="49">
        <f t="shared" si="1"/>
        <v>0</v>
      </c>
      <c r="AA17" s="50">
        <f t="shared" si="2"/>
        <v>20</v>
      </c>
    </row>
    <row r="18" spans="1:27" ht="9.75" customHeight="1" thickBot="1">
      <c r="A18" s="66"/>
      <c r="B18" s="68"/>
      <c r="C18" s="68"/>
      <c r="D18" s="79"/>
      <c r="E18" s="77"/>
      <c r="F18" s="68"/>
      <c r="G18" s="68"/>
      <c r="H18" s="68"/>
      <c r="I18" s="33"/>
      <c r="J18" s="33"/>
      <c r="K18" s="33"/>
      <c r="L18" s="33"/>
      <c r="M18" s="33"/>
      <c r="N18" s="33"/>
      <c r="O18" s="33"/>
      <c r="P18" s="33"/>
      <c r="Q18" s="33" t="s">
        <v>15</v>
      </c>
      <c r="R18" s="34"/>
      <c r="S18" s="33" t="s">
        <v>13</v>
      </c>
      <c r="T18" s="35"/>
      <c r="U18" s="33" t="s">
        <v>14</v>
      </c>
      <c r="V18" s="36"/>
      <c r="W18" s="49">
        <f t="shared" si="0"/>
      </c>
      <c r="X18" s="49">
        <f t="shared" si="3"/>
      </c>
      <c r="Z18" s="49">
        <f t="shared" si="1"/>
        <v>0</v>
      </c>
      <c r="AA18" s="50">
        <f t="shared" si="2"/>
        <v>20</v>
      </c>
    </row>
    <row r="19" spans="1:27" ht="9.75" customHeight="1">
      <c r="A19" s="65">
        <v>3</v>
      </c>
      <c r="B19" s="67"/>
      <c r="C19" s="67"/>
      <c r="D19" s="78" t="s">
        <v>90</v>
      </c>
      <c r="E19" s="76">
        <v>1</v>
      </c>
      <c r="F19" s="83"/>
      <c r="G19" s="67"/>
      <c r="H19" s="67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13</v>
      </c>
      <c r="T19" s="31"/>
      <c r="U19" s="29" t="s">
        <v>14</v>
      </c>
      <c r="V19" s="32"/>
      <c r="W19" s="49">
        <f t="shared" si="0"/>
      </c>
      <c r="X19" s="49">
        <f t="shared" si="3"/>
      </c>
      <c r="Z19" s="49">
        <f t="shared" si="1"/>
        <v>0</v>
      </c>
      <c r="AA19" s="50">
        <f t="shared" si="2"/>
        <v>20</v>
      </c>
    </row>
    <row r="20" spans="1:27" ht="9.75" customHeight="1" thickBot="1">
      <c r="A20" s="66"/>
      <c r="B20" s="68"/>
      <c r="C20" s="68"/>
      <c r="D20" s="79"/>
      <c r="E20" s="77"/>
      <c r="F20" s="68"/>
      <c r="G20" s="68"/>
      <c r="H20" s="68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13</v>
      </c>
      <c r="T20" s="35"/>
      <c r="U20" s="33" t="s">
        <v>14</v>
      </c>
      <c r="V20" s="36"/>
      <c r="W20" s="49">
        <f t="shared" si="0"/>
      </c>
      <c r="X20" s="49">
        <f t="shared" si="3"/>
      </c>
      <c r="Z20" s="49">
        <f t="shared" si="1"/>
        <v>0</v>
      </c>
      <c r="AA20" s="50">
        <f t="shared" si="2"/>
        <v>20</v>
      </c>
    </row>
    <row r="21" spans="1:27" ht="9.75" customHeight="1">
      <c r="A21" s="65">
        <v>4</v>
      </c>
      <c r="B21" s="67"/>
      <c r="C21" s="67"/>
      <c r="D21" s="78" t="s">
        <v>90</v>
      </c>
      <c r="E21" s="76">
        <v>1</v>
      </c>
      <c r="F21" s="83"/>
      <c r="G21" s="67"/>
      <c r="H21" s="67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13</v>
      </c>
      <c r="T21" s="31"/>
      <c r="U21" s="29" t="s">
        <v>14</v>
      </c>
      <c r="V21" s="32"/>
      <c r="W21" s="49">
        <f aca="true" t="shared" si="4" ref="W21:W55">IF(I21="○",10050,(IF(J21="○",10100,(IF(K21="○",20050,(IF(L21="○",20100,IF(M21="○",30050,(IF(N21="○",30100,""))))))))))</f>
      </c>
      <c r="X21" s="49">
        <f t="shared" si="3"/>
      </c>
      <c r="Z21" s="49">
        <f t="shared" si="1"/>
        <v>0</v>
      </c>
      <c r="AA21" s="50">
        <f t="shared" si="2"/>
        <v>20</v>
      </c>
    </row>
    <row r="22" spans="1:27" ht="9.75" customHeight="1" thickBot="1">
      <c r="A22" s="66"/>
      <c r="B22" s="68"/>
      <c r="C22" s="68"/>
      <c r="D22" s="79"/>
      <c r="E22" s="77"/>
      <c r="F22" s="68"/>
      <c r="G22" s="68"/>
      <c r="H22" s="68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13</v>
      </c>
      <c r="T22" s="35"/>
      <c r="U22" s="33" t="s">
        <v>14</v>
      </c>
      <c r="V22" s="36"/>
      <c r="W22" s="49">
        <f t="shared" si="4"/>
      </c>
      <c r="X22" s="49">
        <f t="shared" si="3"/>
      </c>
      <c r="Z22" s="49">
        <f t="shared" si="1"/>
        <v>0</v>
      </c>
      <c r="AA22" s="50">
        <f t="shared" si="2"/>
        <v>20</v>
      </c>
    </row>
    <row r="23" spans="1:27" ht="9.75" customHeight="1">
      <c r="A23" s="65">
        <v>5</v>
      </c>
      <c r="B23" s="67"/>
      <c r="C23" s="67"/>
      <c r="D23" s="78" t="s">
        <v>90</v>
      </c>
      <c r="E23" s="76">
        <v>1</v>
      </c>
      <c r="F23" s="83"/>
      <c r="G23" s="67"/>
      <c r="H23" s="67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13</v>
      </c>
      <c r="T23" s="31"/>
      <c r="U23" s="29" t="s">
        <v>14</v>
      </c>
      <c r="V23" s="32"/>
      <c r="W23" s="49">
        <f t="shared" si="4"/>
      </c>
      <c r="X23" s="49">
        <f t="shared" si="3"/>
      </c>
      <c r="Z23" s="49">
        <f t="shared" si="1"/>
        <v>0</v>
      </c>
      <c r="AA23" s="50">
        <f t="shared" si="2"/>
        <v>20</v>
      </c>
    </row>
    <row r="24" spans="1:27" ht="9.75" customHeight="1" thickBot="1">
      <c r="A24" s="66"/>
      <c r="B24" s="68"/>
      <c r="C24" s="68"/>
      <c r="D24" s="79"/>
      <c r="E24" s="77"/>
      <c r="F24" s="68"/>
      <c r="G24" s="68"/>
      <c r="H24" s="68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13</v>
      </c>
      <c r="T24" s="35"/>
      <c r="U24" s="33" t="s">
        <v>14</v>
      </c>
      <c r="V24" s="36"/>
      <c r="W24" s="49">
        <f t="shared" si="4"/>
      </c>
      <c r="X24" s="49">
        <f t="shared" si="3"/>
      </c>
      <c r="Z24" s="49">
        <f t="shared" si="1"/>
        <v>0</v>
      </c>
      <c r="AA24" s="50">
        <f t="shared" si="2"/>
        <v>20</v>
      </c>
    </row>
    <row r="25" spans="1:27" ht="9.75" customHeight="1">
      <c r="A25" s="65">
        <v>6</v>
      </c>
      <c r="B25" s="67"/>
      <c r="C25" s="67"/>
      <c r="D25" s="78" t="s">
        <v>90</v>
      </c>
      <c r="E25" s="76">
        <v>1</v>
      </c>
      <c r="F25" s="83"/>
      <c r="G25" s="67"/>
      <c r="H25" s="67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13</v>
      </c>
      <c r="T25" s="31"/>
      <c r="U25" s="29" t="s">
        <v>14</v>
      </c>
      <c r="V25" s="32"/>
      <c r="W25" s="49">
        <f t="shared" si="4"/>
      </c>
      <c r="X25" s="49">
        <f t="shared" si="3"/>
      </c>
      <c r="Z25" s="49">
        <f t="shared" si="1"/>
        <v>0</v>
      </c>
      <c r="AA25" s="50">
        <f t="shared" si="2"/>
        <v>20</v>
      </c>
    </row>
    <row r="26" spans="1:27" ht="9.75" customHeight="1" thickBot="1">
      <c r="A26" s="66"/>
      <c r="B26" s="68"/>
      <c r="C26" s="68"/>
      <c r="D26" s="79"/>
      <c r="E26" s="77"/>
      <c r="F26" s="68"/>
      <c r="G26" s="68"/>
      <c r="H26" s="68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13</v>
      </c>
      <c r="T26" s="35"/>
      <c r="U26" s="33" t="s">
        <v>14</v>
      </c>
      <c r="V26" s="36"/>
      <c r="W26" s="49">
        <f t="shared" si="4"/>
      </c>
      <c r="X26" s="49">
        <f t="shared" si="3"/>
      </c>
      <c r="Z26" s="49">
        <f t="shared" si="1"/>
        <v>0</v>
      </c>
      <c r="AA26" s="50">
        <f t="shared" si="2"/>
        <v>20</v>
      </c>
    </row>
    <row r="27" spans="1:27" ht="9.75" customHeight="1">
      <c r="A27" s="65">
        <v>7</v>
      </c>
      <c r="B27" s="67"/>
      <c r="C27" s="67"/>
      <c r="D27" s="78" t="s">
        <v>90</v>
      </c>
      <c r="E27" s="76">
        <v>1</v>
      </c>
      <c r="F27" s="83"/>
      <c r="G27" s="67"/>
      <c r="H27" s="67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13</v>
      </c>
      <c r="T27" s="31"/>
      <c r="U27" s="29" t="s">
        <v>14</v>
      </c>
      <c r="V27" s="32"/>
      <c r="W27" s="49">
        <f t="shared" si="4"/>
      </c>
      <c r="X27" s="49">
        <f t="shared" si="3"/>
      </c>
      <c r="Z27" s="49">
        <f t="shared" si="1"/>
        <v>0</v>
      </c>
      <c r="AA27" s="50">
        <f t="shared" si="2"/>
        <v>20</v>
      </c>
    </row>
    <row r="28" spans="1:27" ht="9.75" customHeight="1" thickBot="1">
      <c r="A28" s="66"/>
      <c r="B28" s="68"/>
      <c r="C28" s="68"/>
      <c r="D28" s="79"/>
      <c r="E28" s="77"/>
      <c r="F28" s="68"/>
      <c r="G28" s="68"/>
      <c r="H28" s="68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13</v>
      </c>
      <c r="T28" s="35"/>
      <c r="U28" s="33" t="s">
        <v>14</v>
      </c>
      <c r="V28" s="36"/>
      <c r="W28" s="49">
        <f t="shared" si="4"/>
      </c>
      <c r="X28" s="49">
        <f t="shared" si="3"/>
      </c>
      <c r="Z28" s="49">
        <f t="shared" si="1"/>
        <v>0</v>
      </c>
      <c r="AA28" s="50">
        <f t="shared" si="2"/>
        <v>20</v>
      </c>
    </row>
    <row r="29" spans="1:27" ht="9.75" customHeight="1">
      <c r="A29" s="65">
        <v>8</v>
      </c>
      <c r="B29" s="67"/>
      <c r="C29" s="67"/>
      <c r="D29" s="78" t="s">
        <v>90</v>
      </c>
      <c r="E29" s="76">
        <v>1</v>
      </c>
      <c r="F29" s="83"/>
      <c r="G29" s="67"/>
      <c r="H29" s="67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13</v>
      </c>
      <c r="T29" s="31"/>
      <c r="U29" s="29" t="s">
        <v>14</v>
      </c>
      <c r="V29" s="32"/>
      <c r="W29" s="49">
        <f t="shared" si="4"/>
      </c>
      <c r="X29" s="49">
        <f t="shared" si="3"/>
      </c>
      <c r="Z29" s="49">
        <f t="shared" si="1"/>
        <v>0</v>
      </c>
      <c r="AA29" s="50">
        <f t="shared" si="2"/>
        <v>20</v>
      </c>
    </row>
    <row r="30" spans="1:27" ht="9.75" customHeight="1" thickBot="1">
      <c r="A30" s="66"/>
      <c r="B30" s="68"/>
      <c r="C30" s="68"/>
      <c r="D30" s="79"/>
      <c r="E30" s="77"/>
      <c r="F30" s="68"/>
      <c r="G30" s="68"/>
      <c r="H30" s="68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13</v>
      </c>
      <c r="T30" s="35"/>
      <c r="U30" s="33" t="s">
        <v>14</v>
      </c>
      <c r="V30" s="36"/>
      <c r="W30" s="49">
        <f t="shared" si="4"/>
      </c>
      <c r="X30" s="49">
        <f t="shared" si="3"/>
      </c>
      <c r="Z30" s="49">
        <f t="shared" si="1"/>
        <v>0</v>
      </c>
      <c r="AA30" s="50">
        <f t="shared" si="2"/>
        <v>20</v>
      </c>
    </row>
    <row r="31" spans="1:27" ht="9.75" customHeight="1">
      <c r="A31" s="65">
        <v>9</v>
      </c>
      <c r="B31" s="67"/>
      <c r="C31" s="67"/>
      <c r="D31" s="78" t="s">
        <v>90</v>
      </c>
      <c r="E31" s="76">
        <v>1</v>
      </c>
      <c r="F31" s="83"/>
      <c r="G31" s="67"/>
      <c r="H31" s="67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13</v>
      </c>
      <c r="T31" s="31"/>
      <c r="U31" s="29" t="s">
        <v>14</v>
      </c>
      <c r="V31" s="32"/>
      <c r="W31" s="49">
        <f t="shared" si="4"/>
      </c>
      <c r="X31" s="49">
        <f t="shared" si="3"/>
      </c>
      <c r="Z31" s="49">
        <f t="shared" si="1"/>
        <v>0</v>
      </c>
      <c r="AA31" s="50">
        <f t="shared" si="2"/>
        <v>20</v>
      </c>
    </row>
    <row r="32" spans="1:27" ht="9.75" customHeight="1" thickBot="1">
      <c r="A32" s="66"/>
      <c r="B32" s="68"/>
      <c r="C32" s="68"/>
      <c r="D32" s="79"/>
      <c r="E32" s="77"/>
      <c r="F32" s="68"/>
      <c r="G32" s="68"/>
      <c r="H32" s="68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13</v>
      </c>
      <c r="T32" s="35"/>
      <c r="U32" s="33" t="s">
        <v>14</v>
      </c>
      <c r="V32" s="36"/>
      <c r="W32" s="49">
        <f t="shared" si="4"/>
      </c>
      <c r="X32" s="49">
        <f t="shared" si="3"/>
      </c>
      <c r="Z32" s="49">
        <f t="shared" si="1"/>
        <v>0</v>
      </c>
      <c r="AA32" s="50">
        <f t="shared" si="2"/>
        <v>20</v>
      </c>
    </row>
    <row r="33" spans="1:27" ht="9.75" customHeight="1">
      <c r="A33" s="65">
        <v>10</v>
      </c>
      <c r="B33" s="67"/>
      <c r="C33" s="67"/>
      <c r="D33" s="78" t="s">
        <v>90</v>
      </c>
      <c r="E33" s="76">
        <v>1</v>
      </c>
      <c r="F33" s="83"/>
      <c r="G33" s="67"/>
      <c r="H33" s="67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13</v>
      </c>
      <c r="T33" s="31"/>
      <c r="U33" s="29" t="s">
        <v>14</v>
      </c>
      <c r="V33" s="32"/>
      <c r="W33" s="49">
        <f t="shared" si="4"/>
      </c>
      <c r="X33" s="49">
        <f t="shared" si="3"/>
      </c>
      <c r="Z33" s="49">
        <f t="shared" si="1"/>
        <v>0</v>
      </c>
      <c r="AA33" s="50">
        <f t="shared" si="2"/>
        <v>20</v>
      </c>
    </row>
    <row r="34" spans="1:27" ht="9.75" customHeight="1" thickBot="1">
      <c r="A34" s="66"/>
      <c r="B34" s="68"/>
      <c r="C34" s="68"/>
      <c r="D34" s="79"/>
      <c r="E34" s="77"/>
      <c r="F34" s="68"/>
      <c r="G34" s="68"/>
      <c r="H34" s="68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13</v>
      </c>
      <c r="T34" s="35"/>
      <c r="U34" s="33" t="s">
        <v>14</v>
      </c>
      <c r="V34" s="36"/>
      <c r="W34" s="49">
        <f t="shared" si="4"/>
      </c>
      <c r="X34" s="49">
        <f t="shared" si="3"/>
      </c>
      <c r="Z34" s="49">
        <f t="shared" si="1"/>
        <v>0</v>
      </c>
      <c r="AA34" s="50">
        <f t="shared" si="2"/>
        <v>20</v>
      </c>
    </row>
    <row r="35" spans="1:27" ht="9.75" customHeight="1">
      <c r="A35" s="65">
        <v>11</v>
      </c>
      <c r="B35" s="67"/>
      <c r="C35" s="67"/>
      <c r="D35" s="78" t="s">
        <v>90</v>
      </c>
      <c r="E35" s="76">
        <v>1</v>
      </c>
      <c r="F35" s="83"/>
      <c r="G35" s="67"/>
      <c r="H35" s="67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13</v>
      </c>
      <c r="T35" s="31"/>
      <c r="U35" s="29" t="s">
        <v>14</v>
      </c>
      <c r="V35" s="32"/>
      <c r="W35" s="49">
        <f t="shared" si="4"/>
      </c>
      <c r="X35" s="49">
        <f t="shared" si="3"/>
      </c>
      <c r="Z35" s="49">
        <f t="shared" si="1"/>
        <v>0</v>
      </c>
      <c r="AA35" s="50">
        <f t="shared" si="2"/>
        <v>20</v>
      </c>
    </row>
    <row r="36" spans="1:27" ht="9.75" customHeight="1" thickBot="1">
      <c r="A36" s="66"/>
      <c r="B36" s="68"/>
      <c r="C36" s="68"/>
      <c r="D36" s="79"/>
      <c r="E36" s="77"/>
      <c r="F36" s="68"/>
      <c r="G36" s="68"/>
      <c r="H36" s="68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13</v>
      </c>
      <c r="T36" s="35"/>
      <c r="U36" s="33" t="s">
        <v>14</v>
      </c>
      <c r="V36" s="36"/>
      <c r="W36" s="49">
        <f t="shared" si="4"/>
      </c>
      <c r="X36" s="49">
        <f t="shared" si="3"/>
      </c>
      <c r="Z36" s="49">
        <f t="shared" si="1"/>
        <v>0</v>
      </c>
      <c r="AA36" s="50">
        <f t="shared" si="2"/>
        <v>20</v>
      </c>
    </row>
    <row r="37" spans="1:27" ht="9.75" customHeight="1">
      <c r="A37" s="65">
        <v>12</v>
      </c>
      <c r="B37" s="67"/>
      <c r="C37" s="67"/>
      <c r="D37" s="78" t="s">
        <v>90</v>
      </c>
      <c r="E37" s="76">
        <v>1</v>
      </c>
      <c r="F37" s="83"/>
      <c r="G37" s="67"/>
      <c r="H37" s="67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13</v>
      </c>
      <c r="T37" s="31"/>
      <c r="U37" s="29" t="s">
        <v>14</v>
      </c>
      <c r="V37" s="32"/>
      <c r="W37" s="49">
        <f t="shared" si="4"/>
      </c>
      <c r="X37" s="49">
        <f t="shared" si="3"/>
      </c>
      <c r="Z37" s="49">
        <f t="shared" si="1"/>
        <v>0</v>
      </c>
      <c r="AA37" s="50">
        <f t="shared" si="2"/>
        <v>20</v>
      </c>
    </row>
    <row r="38" spans="1:27" ht="9.75" customHeight="1" thickBot="1">
      <c r="A38" s="66"/>
      <c r="B38" s="68"/>
      <c r="C38" s="68"/>
      <c r="D38" s="79"/>
      <c r="E38" s="77"/>
      <c r="F38" s="68"/>
      <c r="G38" s="68"/>
      <c r="H38" s="68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13</v>
      </c>
      <c r="T38" s="35"/>
      <c r="U38" s="33" t="s">
        <v>14</v>
      </c>
      <c r="V38" s="36"/>
      <c r="W38" s="49">
        <f t="shared" si="4"/>
      </c>
      <c r="X38" s="49">
        <f t="shared" si="3"/>
      </c>
      <c r="Z38" s="49">
        <f t="shared" si="1"/>
        <v>0</v>
      </c>
      <c r="AA38" s="50">
        <f t="shared" si="2"/>
        <v>20</v>
      </c>
    </row>
    <row r="39" spans="1:27" ht="9.75" customHeight="1">
      <c r="A39" s="65">
        <v>13</v>
      </c>
      <c r="B39" s="67"/>
      <c r="C39" s="67"/>
      <c r="D39" s="78" t="s">
        <v>90</v>
      </c>
      <c r="E39" s="76">
        <v>1</v>
      </c>
      <c r="F39" s="83"/>
      <c r="G39" s="67"/>
      <c r="H39" s="67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13</v>
      </c>
      <c r="T39" s="31"/>
      <c r="U39" s="29" t="s">
        <v>14</v>
      </c>
      <c r="V39" s="32"/>
      <c r="W39" s="49">
        <f t="shared" si="4"/>
      </c>
      <c r="X39" s="49">
        <f t="shared" si="3"/>
      </c>
      <c r="Z39" s="49">
        <f t="shared" si="1"/>
        <v>0</v>
      </c>
      <c r="AA39" s="50">
        <f t="shared" si="2"/>
        <v>20</v>
      </c>
    </row>
    <row r="40" spans="1:27" ht="9.75" customHeight="1" thickBot="1">
      <c r="A40" s="66"/>
      <c r="B40" s="68"/>
      <c r="C40" s="68"/>
      <c r="D40" s="79"/>
      <c r="E40" s="77"/>
      <c r="F40" s="68"/>
      <c r="G40" s="68"/>
      <c r="H40" s="68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13</v>
      </c>
      <c r="T40" s="35"/>
      <c r="U40" s="33" t="s">
        <v>14</v>
      </c>
      <c r="V40" s="36"/>
      <c r="W40" s="49">
        <f t="shared" si="4"/>
      </c>
      <c r="X40" s="49">
        <f t="shared" si="3"/>
      </c>
      <c r="Z40" s="49">
        <f t="shared" si="1"/>
        <v>0</v>
      </c>
      <c r="AA40" s="50">
        <f t="shared" si="2"/>
        <v>20</v>
      </c>
    </row>
    <row r="41" spans="1:27" ht="9.75" customHeight="1">
      <c r="A41" s="65">
        <v>14</v>
      </c>
      <c r="B41" s="67"/>
      <c r="C41" s="67"/>
      <c r="D41" s="78" t="s">
        <v>90</v>
      </c>
      <c r="E41" s="76">
        <v>1</v>
      </c>
      <c r="F41" s="83"/>
      <c r="G41" s="67"/>
      <c r="H41" s="67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13</v>
      </c>
      <c r="T41" s="31"/>
      <c r="U41" s="29" t="s">
        <v>14</v>
      </c>
      <c r="V41" s="32"/>
      <c r="W41" s="49">
        <f t="shared" si="4"/>
      </c>
      <c r="X41" s="49">
        <f t="shared" si="3"/>
      </c>
      <c r="Z41" s="49">
        <f t="shared" si="1"/>
        <v>0</v>
      </c>
      <c r="AA41" s="50">
        <f t="shared" si="2"/>
        <v>20</v>
      </c>
    </row>
    <row r="42" spans="1:27" ht="9.75" customHeight="1" thickBot="1">
      <c r="A42" s="66"/>
      <c r="B42" s="68"/>
      <c r="C42" s="68"/>
      <c r="D42" s="79"/>
      <c r="E42" s="77"/>
      <c r="F42" s="68"/>
      <c r="G42" s="68"/>
      <c r="H42" s="68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13</v>
      </c>
      <c r="T42" s="35"/>
      <c r="U42" s="33" t="s">
        <v>14</v>
      </c>
      <c r="V42" s="36"/>
      <c r="W42" s="49">
        <f t="shared" si="4"/>
      </c>
      <c r="X42" s="49">
        <f t="shared" si="3"/>
      </c>
      <c r="Z42" s="49">
        <f t="shared" si="1"/>
        <v>0</v>
      </c>
      <c r="AA42" s="50">
        <f t="shared" si="2"/>
        <v>20</v>
      </c>
    </row>
    <row r="43" spans="1:27" ht="9.75" customHeight="1">
      <c r="A43" s="65">
        <v>15</v>
      </c>
      <c r="B43" s="67"/>
      <c r="C43" s="67"/>
      <c r="D43" s="78" t="s">
        <v>90</v>
      </c>
      <c r="E43" s="76">
        <v>1</v>
      </c>
      <c r="F43" s="83"/>
      <c r="G43" s="67"/>
      <c r="H43" s="67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13</v>
      </c>
      <c r="T43" s="31"/>
      <c r="U43" s="29" t="s">
        <v>14</v>
      </c>
      <c r="V43" s="32"/>
      <c r="W43" s="49">
        <f t="shared" si="4"/>
      </c>
      <c r="X43" s="49">
        <f t="shared" si="3"/>
      </c>
      <c r="Z43" s="49">
        <f t="shared" si="1"/>
        <v>0</v>
      </c>
      <c r="AA43" s="50">
        <f t="shared" si="2"/>
        <v>20</v>
      </c>
    </row>
    <row r="44" spans="1:27" ht="9.75" customHeight="1" thickBot="1">
      <c r="A44" s="66"/>
      <c r="B44" s="68"/>
      <c r="C44" s="68"/>
      <c r="D44" s="79"/>
      <c r="E44" s="77"/>
      <c r="F44" s="68"/>
      <c r="G44" s="68"/>
      <c r="H44" s="68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13</v>
      </c>
      <c r="T44" s="35"/>
      <c r="U44" s="33" t="s">
        <v>14</v>
      </c>
      <c r="V44" s="36"/>
      <c r="W44" s="49">
        <f t="shared" si="4"/>
      </c>
      <c r="X44" s="49">
        <f t="shared" si="3"/>
      </c>
      <c r="Z44" s="49">
        <f t="shared" si="1"/>
        <v>0</v>
      </c>
      <c r="AA44" s="50">
        <f t="shared" si="2"/>
        <v>20</v>
      </c>
    </row>
    <row r="45" spans="1:27" ht="9.75" customHeight="1">
      <c r="A45" s="65">
        <v>16</v>
      </c>
      <c r="B45" s="67"/>
      <c r="C45" s="67"/>
      <c r="D45" s="78" t="s">
        <v>90</v>
      </c>
      <c r="E45" s="76">
        <v>1</v>
      </c>
      <c r="F45" s="83"/>
      <c r="G45" s="67"/>
      <c r="H45" s="67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13</v>
      </c>
      <c r="T45" s="31"/>
      <c r="U45" s="29" t="s">
        <v>14</v>
      </c>
      <c r="V45" s="32"/>
      <c r="W45" s="49">
        <f t="shared" si="4"/>
      </c>
      <c r="X45" s="49">
        <f t="shared" si="3"/>
      </c>
      <c r="Z45" s="49">
        <f t="shared" si="1"/>
        <v>0</v>
      </c>
      <c r="AA45" s="50">
        <f t="shared" si="2"/>
        <v>20</v>
      </c>
    </row>
    <row r="46" spans="1:27" ht="9.75" customHeight="1" thickBot="1">
      <c r="A46" s="66"/>
      <c r="B46" s="68"/>
      <c r="C46" s="68"/>
      <c r="D46" s="79"/>
      <c r="E46" s="77"/>
      <c r="F46" s="68"/>
      <c r="G46" s="68"/>
      <c r="H46" s="68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13</v>
      </c>
      <c r="T46" s="35"/>
      <c r="U46" s="33" t="s">
        <v>14</v>
      </c>
      <c r="V46" s="36"/>
      <c r="W46" s="49">
        <f t="shared" si="4"/>
      </c>
      <c r="X46" s="49">
        <f t="shared" si="3"/>
      </c>
      <c r="Z46" s="49">
        <f t="shared" si="1"/>
        <v>0</v>
      </c>
      <c r="AA46" s="50">
        <f t="shared" si="2"/>
        <v>20</v>
      </c>
    </row>
    <row r="47" spans="1:27" ht="9.75" customHeight="1">
      <c r="A47" s="65">
        <v>17</v>
      </c>
      <c r="B47" s="67"/>
      <c r="C47" s="67"/>
      <c r="D47" s="78" t="s">
        <v>90</v>
      </c>
      <c r="E47" s="76">
        <v>1</v>
      </c>
      <c r="F47" s="83"/>
      <c r="G47" s="67"/>
      <c r="H47" s="67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13</v>
      </c>
      <c r="T47" s="31"/>
      <c r="U47" s="29" t="s">
        <v>14</v>
      </c>
      <c r="V47" s="32"/>
      <c r="W47" s="49">
        <f t="shared" si="4"/>
      </c>
      <c r="X47" s="49">
        <f t="shared" si="3"/>
      </c>
      <c r="Z47" s="49">
        <f t="shared" si="1"/>
        <v>0</v>
      </c>
      <c r="AA47" s="50">
        <f t="shared" si="2"/>
        <v>20</v>
      </c>
    </row>
    <row r="48" spans="1:27" ht="9.75" customHeight="1" thickBot="1">
      <c r="A48" s="66"/>
      <c r="B48" s="68"/>
      <c r="C48" s="68"/>
      <c r="D48" s="79"/>
      <c r="E48" s="77"/>
      <c r="F48" s="68"/>
      <c r="G48" s="68"/>
      <c r="H48" s="68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13</v>
      </c>
      <c r="T48" s="35"/>
      <c r="U48" s="33" t="s">
        <v>14</v>
      </c>
      <c r="V48" s="36"/>
      <c r="W48" s="49">
        <f t="shared" si="4"/>
      </c>
      <c r="X48" s="49">
        <f t="shared" si="3"/>
      </c>
      <c r="Z48" s="49">
        <f t="shared" si="1"/>
        <v>0</v>
      </c>
      <c r="AA48" s="50">
        <f t="shared" si="2"/>
        <v>20</v>
      </c>
    </row>
    <row r="49" spans="1:27" ht="9.75" customHeight="1">
      <c r="A49" s="65">
        <v>18</v>
      </c>
      <c r="B49" s="67"/>
      <c r="C49" s="67"/>
      <c r="D49" s="78" t="s">
        <v>90</v>
      </c>
      <c r="E49" s="76">
        <v>1</v>
      </c>
      <c r="F49" s="83"/>
      <c r="G49" s="67"/>
      <c r="H49" s="67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13</v>
      </c>
      <c r="T49" s="31"/>
      <c r="U49" s="29" t="s">
        <v>14</v>
      </c>
      <c r="V49" s="32"/>
      <c r="W49" s="49">
        <f t="shared" si="4"/>
      </c>
      <c r="X49" s="49">
        <f t="shared" si="3"/>
      </c>
      <c r="Z49" s="49">
        <f t="shared" si="1"/>
        <v>0</v>
      </c>
      <c r="AA49" s="50">
        <f t="shared" si="2"/>
        <v>20</v>
      </c>
    </row>
    <row r="50" spans="1:27" ht="9.75" customHeight="1" thickBot="1">
      <c r="A50" s="66"/>
      <c r="B50" s="68"/>
      <c r="C50" s="68"/>
      <c r="D50" s="79"/>
      <c r="E50" s="77"/>
      <c r="F50" s="68"/>
      <c r="G50" s="68"/>
      <c r="H50" s="68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13</v>
      </c>
      <c r="T50" s="35"/>
      <c r="U50" s="33" t="s">
        <v>14</v>
      </c>
      <c r="V50" s="36"/>
      <c r="W50" s="49">
        <f t="shared" si="4"/>
      </c>
      <c r="X50" s="49">
        <f t="shared" si="3"/>
      </c>
      <c r="Z50" s="49">
        <f t="shared" si="1"/>
        <v>0</v>
      </c>
      <c r="AA50" s="50">
        <f t="shared" si="2"/>
        <v>20</v>
      </c>
    </row>
    <row r="51" spans="1:27" ht="9.75" customHeight="1">
      <c r="A51" s="65">
        <v>19</v>
      </c>
      <c r="B51" s="67"/>
      <c r="C51" s="67"/>
      <c r="D51" s="78" t="s">
        <v>90</v>
      </c>
      <c r="E51" s="76">
        <v>1</v>
      </c>
      <c r="F51" s="83"/>
      <c r="G51" s="67"/>
      <c r="H51" s="67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13</v>
      </c>
      <c r="T51" s="31"/>
      <c r="U51" s="29" t="s">
        <v>14</v>
      </c>
      <c r="V51" s="32"/>
      <c r="W51" s="49">
        <f t="shared" si="4"/>
      </c>
      <c r="X51" s="49">
        <f t="shared" si="3"/>
      </c>
      <c r="Z51" s="49">
        <f t="shared" si="1"/>
        <v>0</v>
      </c>
      <c r="AA51" s="50">
        <f t="shared" si="2"/>
        <v>20</v>
      </c>
    </row>
    <row r="52" spans="1:27" ht="9.75" customHeight="1" thickBot="1">
      <c r="A52" s="66"/>
      <c r="B52" s="68"/>
      <c r="C52" s="68"/>
      <c r="D52" s="79"/>
      <c r="E52" s="77"/>
      <c r="F52" s="68"/>
      <c r="G52" s="68"/>
      <c r="H52" s="68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13</v>
      </c>
      <c r="T52" s="35"/>
      <c r="U52" s="33" t="s">
        <v>14</v>
      </c>
      <c r="V52" s="36"/>
      <c r="W52" s="49">
        <f t="shared" si="4"/>
      </c>
      <c r="X52" s="49">
        <f t="shared" si="3"/>
      </c>
      <c r="Z52" s="49">
        <f t="shared" si="1"/>
        <v>0</v>
      </c>
      <c r="AA52" s="50">
        <f t="shared" si="2"/>
        <v>20</v>
      </c>
    </row>
    <row r="53" spans="1:27" ht="9.75" customHeight="1">
      <c r="A53" s="65">
        <v>20</v>
      </c>
      <c r="B53" s="67"/>
      <c r="C53" s="67"/>
      <c r="D53" s="78" t="s">
        <v>90</v>
      </c>
      <c r="E53" s="76">
        <v>1</v>
      </c>
      <c r="F53" s="83"/>
      <c r="G53" s="67"/>
      <c r="H53" s="67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13</v>
      </c>
      <c r="T53" s="31"/>
      <c r="U53" s="29" t="s">
        <v>14</v>
      </c>
      <c r="V53" s="32"/>
      <c r="W53" s="49">
        <f t="shared" si="4"/>
      </c>
      <c r="X53" s="49">
        <f t="shared" si="3"/>
      </c>
      <c r="Z53" s="49">
        <f t="shared" si="1"/>
        <v>0</v>
      </c>
      <c r="AA53" s="50">
        <f t="shared" si="2"/>
        <v>20</v>
      </c>
    </row>
    <row r="54" spans="1:27" ht="9.75" customHeight="1" thickBot="1">
      <c r="A54" s="66"/>
      <c r="B54" s="68"/>
      <c r="C54" s="68"/>
      <c r="D54" s="79"/>
      <c r="E54" s="77"/>
      <c r="F54" s="68"/>
      <c r="G54" s="68"/>
      <c r="H54" s="68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13</v>
      </c>
      <c r="T54" s="35"/>
      <c r="U54" s="33" t="s">
        <v>14</v>
      </c>
      <c r="V54" s="36"/>
      <c r="W54" s="49">
        <f t="shared" si="4"/>
      </c>
      <c r="X54" s="49">
        <f t="shared" si="3"/>
      </c>
      <c r="Z54" s="49">
        <f t="shared" si="1"/>
        <v>0</v>
      </c>
      <c r="AA54" s="50">
        <f t="shared" si="2"/>
        <v>20</v>
      </c>
    </row>
    <row r="55" spans="1:27" ht="9.75" customHeight="1">
      <c r="A55" s="65">
        <v>21</v>
      </c>
      <c r="B55" s="67"/>
      <c r="C55" s="67"/>
      <c r="D55" s="78" t="s">
        <v>90</v>
      </c>
      <c r="E55" s="76">
        <v>1</v>
      </c>
      <c r="F55" s="83"/>
      <c r="G55" s="67"/>
      <c r="H55" s="67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13</v>
      </c>
      <c r="T55" s="31"/>
      <c r="U55" s="29" t="s">
        <v>14</v>
      </c>
      <c r="V55" s="32"/>
      <c r="W55" s="49">
        <f t="shared" si="4"/>
      </c>
      <c r="X55" s="49">
        <f t="shared" si="3"/>
      </c>
      <c r="Z55" s="49">
        <f t="shared" si="1"/>
        <v>0</v>
      </c>
      <c r="AA55" s="50">
        <f t="shared" si="2"/>
        <v>20</v>
      </c>
    </row>
    <row r="56" spans="1:27" ht="9.75" customHeight="1" thickBot="1">
      <c r="A56" s="66"/>
      <c r="B56" s="68"/>
      <c r="C56" s="68"/>
      <c r="D56" s="79"/>
      <c r="E56" s="77"/>
      <c r="F56" s="68"/>
      <c r="G56" s="68"/>
      <c r="H56" s="68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13</v>
      </c>
      <c r="T56" s="35"/>
      <c r="U56" s="33" t="s">
        <v>14</v>
      </c>
      <c r="V56" s="36"/>
      <c r="W56" s="49">
        <f>IF(I56="○",10050,(IF(J56="○",10100,(IF(K56="○",20050,(IF(L56="○",20100,IF(M56="○",30050,(IF(N56="○",30100,""))))))))))</f>
      </c>
      <c r="X56" s="49">
        <f t="shared" si="3"/>
      </c>
      <c r="Z56" s="49">
        <f t="shared" si="1"/>
        <v>0</v>
      </c>
      <c r="AA56" s="50">
        <f t="shared" si="2"/>
        <v>20</v>
      </c>
    </row>
    <row r="57" spans="1:27" ht="9.75" customHeight="1">
      <c r="A57" s="65">
        <v>22</v>
      </c>
      <c r="B57" s="67"/>
      <c r="C57" s="67"/>
      <c r="D57" s="78" t="s">
        <v>90</v>
      </c>
      <c r="E57" s="76">
        <v>1</v>
      </c>
      <c r="F57" s="83"/>
      <c r="G57" s="67"/>
      <c r="H57" s="67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13</v>
      </c>
      <c r="T57" s="31"/>
      <c r="U57" s="29" t="s">
        <v>14</v>
      </c>
      <c r="V57" s="32"/>
      <c r="W57" s="49">
        <f aca="true" t="shared" si="5" ref="W57:W66">IF(I57="○",10050,(IF(J57="○",10100,(IF(K57="○",20050,(IF(L57="○",20100,IF(M57="○",30050,(IF(N57="○",30100,""))))))))))</f>
      </c>
      <c r="X57" s="49">
        <f t="shared" si="3"/>
      </c>
      <c r="Z57" s="49">
        <f aca="true" t="shared" si="6" ref="Z57:Z66">SUM(W57:Y57)</f>
        <v>0</v>
      </c>
      <c r="AA57" s="50">
        <f t="shared" si="2"/>
        <v>20</v>
      </c>
    </row>
    <row r="58" spans="1:27" ht="9.75" customHeight="1" thickBot="1">
      <c r="A58" s="66"/>
      <c r="B58" s="68"/>
      <c r="C58" s="68"/>
      <c r="D58" s="79"/>
      <c r="E58" s="77"/>
      <c r="F58" s="68"/>
      <c r="G58" s="68"/>
      <c r="H58" s="68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13</v>
      </c>
      <c r="T58" s="35"/>
      <c r="U58" s="33" t="s">
        <v>14</v>
      </c>
      <c r="V58" s="36"/>
      <c r="W58" s="49">
        <f t="shared" si="5"/>
      </c>
      <c r="X58" s="49">
        <f t="shared" si="3"/>
      </c>
      <c r="Z58" s="49">
        <f t="shared" si="6"/>
        <v>0</v>
      </c>
      <c r="AA58" s="50">
        <f t="shared" si="2"/>
        <v>20</v>
      </c>
    </row>
    <row r="59" spans="1:27" ht="9.75" customHeight="1">
      <c r="A59" s="65">
        <v>23</v>
      </c>
      <c r="B59" s="67"/>
      <c r="C59" s="67"/>
      <c r="D59" s="78" t="s">
        <v>90</v>
      </c>
      <c r="E59" s="76">
        <v>1</v>
      </c>
      <c r="F59" s="83"/>
      <c r="G59" s="67"/>
      <c r="H59" s="67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13</v>
      </c>
      <c r="T59" s="31"/>
      <c r="U59" s="29" t="s">
        <v>14</v>
      </c>
      <c r="V59" s="32"/>
      <c r="W59" s="49">
        <f t="shared" si="5"/>
      </c>
      <c r="X59" s="49">
        <f t="shared" si="3"/>
      </c>
      <c r="Z59" s="49">
        <f t="shared" si="6"/>
        <v>0</v>
      </c>
      <c r="AA59" s="50">
        <f t="shared" si="2"/>
        <v>20</v>
      </c>
    </row>
    <row r="60" spans="1:27" ht="9.75" customHeight="1" thickBot="1">
      <c r="A60" s="66"/>
      <c r="B60" s="68"/>
      <c r="C60" s="68"/>
      <c r="D60" s="79"/>
      <c r="E60" s="77"/>
      <c r="F60" s="68"/>
      <c r="G60" s="68"/>
      <c r="H60" s="68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13</v>
      </c>
      <c r="T60" s="35"/>
      <c r="U60" s="33" t="s">
        <v>14</v>
      </c>
      <c r="V60" s="36"/>
      <c r="W60" s="49">
        <f t="shared" si="5"/>
      </c>
      <c r="X60" s="49">
        <f t="shared" si="3"/>
      </c>
      <c r="Z60" s="49">
        <f t="shared" si="6"/>
        <v>0</v>
      </c>
      <c r="AA60" s="50">
        <f t="shared" si="2"/>
        <v>20</v>
      </c>
    </row>
    <row r="61" spans="1:27" ht="9.75" customHeight="1">
      <c r="A61" s="65">
        <v>24</v>
      </c>
      <c r="B61" s="67"/>
      <c r="C61" s="67"/>
      <c r="D61" s="78" t="s">
        <v>90</v>
      </c>
      <c r="E61" s="76">
        <v>1</v>
      </c>
      <c r="F61" s="83"/>
      <c r="G61" s="67"/>
      <c r="H61" s="67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13</v>
      </c>
      <c r="T61" s="31"/>
      <c r="U61" s="29" t="s">
        <v>14</v>
      </c>
      <c r="V61" s="32"/>
      <c r="W61" s="49">
        <f t="shared" si="5"/>
      </c>
      <c r="X61" s="49">
        <f t="shared" si="3"/>
      </c>
      <c r="Z61" s="49">
        <f t="shared" si="6"/>
        <v>0</v>
      </c>
      <c r="AA61" s="50">
        <f t="shared" si="2"/>
        <v>20</v>
      </c>
    </row>
    <row r="62" spans="1:27" ht="9.75" customHeight="1" thickBot="1">
      <c r="A62" s="66"/>
      <c r="B62" s="68"/>
      <c r="C62" s="68"/>
      <c r="D62" s="79"/>
      <c r="E62" s="77"/>
      <c r="F62" s="68"/>
      <c r="G62" s="68"/>
      <c r="H62" s="68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13</v>
      </c>
      <c r="T62" s="35"/>
      <c r="U62" s="33" t="s">
        <v>14</v>
      </c>
      <c r="V62" s="36"/>
      <c r="W62" s="49">
        <f t="shared" si="5"/>
      </c>
      <c r="X62" s="49">
        <f t="shared" si="3"/>
      </c>
      <c r="Z62" s="49">
        <f t="shared" si="6"/>
        <v>0</v>
      </c>
      <c r="AA62" s="50">
        <f t="shared" si="2"/>
        <v>20</v>
      </c>
    </row>
    <row r="63" spans="1:27" ht="9.75" customHeight="1">
      <c r="A63" s="65">
        <v>25</v>
      </c>
      <c r="B63" s="67"/>
      <c r="C63" s="67"/>
      <c r="D63" s="78" t="s">
        <v>90</v>
      </c>
      <c r="E63" s="76">
        <v>1</v>
      </c>
      <c r="F63" s="83"/>
      <c r="G63" s="67"/>
      <c r="H63" s="67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13</v>
      </c>
      <c r="T63" s="31"/>
      <c r="U63" s="29" t="s">
        <v>14</v>
      </c>
      <c r="V63" s="32"/>
      <c r="W63" s="49">
        <f t="shared" si="5"/>
      </c>
      <c r="X63" s="49">
        <f t="shared" si="3"/>
      </c>
      <c r="Z63" s="49">
        <f t="shared" si="6"/>
        <v>0</v>
      </c>
      <c r="AA63" s="50">
        <f t="shared" si="2"/>
        <v>20</v>
      </c>
    </row>
    <row r="64" spans="1:27" ht="9.75" customHeight="1" thickBot="1">
      <c r="A64" s="66"/>
      <c r="B64" s="68"/>
      <c r="C64" s="68"/>
      <c r="D64" s="79"/>
      <c r="E64" s="77"/>
      <c r="F64" s="68"/>
      <c r="G64" s="68"/>
      <c r="H64" s="68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13</v>
      </c>
      <c r="T64" s="35"/>
      <c r="U64" s="33" t="s">
        <v>14</v>
      </c>
      <c r="V64" s="36"/>
      <c r="W64" s="49">
        <f t="shared" si="5"/>
      </c>
      <c r="X64" s="49">
        <f t="shared" si="3"/>
      </c>
      <c r="Z64" s="49">
        <f t="shared" si="6"/>
        <v>0</v>
      </c>
      <c r="AA64" s="50">
        <f t="shared" si="2"/>
        <v>20</v>
      </c>
    </row>
    <row r="65" spans="1:27" ht="9.75" customHeight="1">
      <c r="A65" s="65">
        <v>26</v>
      </c>
      <c r="B65" s="67"/>
      <c r="C65" s="67"/>
      <c r="D65" s="78" t="s">
        <v>90</v>
      </c>
      <c r="E65" s="76">
        <v>1</v>
      </c>
      <c r="F65" s="83"/>
      <c r="G65" s="67"/>
      <c r="H65" s="67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13</v>
      </c>
      <c r="T65" s="31"/>
      <c r="U65" s="29" t="s">
        <v>14</v>
      </c>
      <c r="V65" s="32"/>
      <c r="W65" s="49">
        <f t="shared" si="5"/>
      </c>
      <c r="X65" s="49">
        <f t="shared" si="3"/>
      </c>
      <c r="Z65" s="49">
        <f t="shared" si="6"/>
        <v>0</v>
      </c>
      <c r="AA65" s="50">
        <f t="shared" si="2"/>
        <v>20</v>
      </c>
    </row>
    <row r="66" spans="1:27" ht="9.75" customHeight="1" thickBot="1">
      <c r="A66" s="66"/>
      <c r="B66" s="68"/>
      <c r="C66" s="68"/>
      <c r="D66" s="79"/>
      <c r="E66" s="77"/>
      <c r="F66" s="68"/>
      <c r="G66" s="68"/>
      <c r="H66" s="68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13</v>
      </c>
      <c r="T66" s="35"/>
      <c r="U66" s="33" t="s">
        <v>14</v>
      </c>
      <c r="V66" s="36"/>
      <c r="W66" s="49">
        <f t="shared" si="5"/>
      </c>
      <c r="X66" s="49">
        <f t="shared" si="3"/>
      </c>
      <c r="Z66" s="49">
        <f t="shared" si="6"/>
        <v>0</v>
      </c>
      <c r="AA66" s="50">
        <f t="shared" si="2"/>
        <v>20</v>
      </c>
    </row>
    <row r="67" spans="1:27" ht="9.75" customHeight="1">
      <c r="A67" s="65">
        <v>27</v>
      </c>
      <c r="B67" s="67"/>
      <c r="C67" s="67"/>
      <c r="D67" s="78" t="s">
        <v>90</v>
      </c>
      <c r="E67" s="76">
        <v>1</v>
      </c>
      <c r="F67" s="83"/>
      <c r="G67" s="67"/>
      <c r="H67" s="67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13</v>
      </c>
      <c r="T67" s="31"/>
      <c r="U67" s="29" t="s">
        <v>14</v>
      </c>
      <c r="V67" s="32"/>
      <c r="W67" s="49">
        <f>IF(I67="○",10050,(IF(J67="○",10100,(IF(K67="○",20050,(IF(L67="○",20100,IF(M67="○",30050,(IF(N67="○",30100,""))))))))))</f>
      </c>
      <c r="X67" s="49">
        <f t="shared" si="3"/>
      </c>
      <c r="Z67" s="49">
        <f>SUM(W67:Y67)</f>
        <v>0</v>
      </c>
      <c r="AA67" s="50">
        <f t="shared" si="2"/>
        <v>20</v>
      </c>
    </row>
    <row r="68" spans="1:27" ht="9.75" customHeight="1" thickBot="1">
      <c r="A68" s="66"/>
      <c r="B68" s="68"/>
      <c r="C68" s="68"/>
      <c r="D68" s="79"/>
      <c r="E68" s="77"/>
      <c r="F68" s="68"/>
      <c r="G68" s="68"/>
      <c r="H68" s="68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13</v>
      </c>
      <c r="T68" s="35"/>
      <c r="U68" s="33" t="s">
        <v>14</v>
      </c>
      <c r="V68" s="36"/>
      <c r="W68" s="49">
        <f>IF(I68="○",10050,(IF(J68="○",10100,(IF(K68="○",20050,(IF(L68="○",20100,IF(M68="○",30050,(IF(N68="○",30100,""))))))))))</f>
      </c>
      <c r="X68" s="49">
        <f t="shared" si="3"/>
      </c>
      <c r="Z68" s="49">
        <f>SUM(W68:Y68)</f>
        <v>0</v>
      </c>
      <c r="AA68" s="50">
        <f t="shared" si="2"/>
        <v>20</v>
      </c>
    </row>
    <row r="69" spans="1:22" ht="13.5">
      <c r="A69" s="85" t="s">
        <v>66</v>
      </c>
      <c r="B69" s="86"/>
      <c r="C69" s="86"/>
      <c r="D69" s="86" t="s">
        <v>68</v>
      </c>
      <c r="E69" s="67">
        <v>0</v>
      </c>
      <c r="F69" s="70" t="s">
        <v>70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  <c r="R69" s="37"/>
      <c r="S69" s="38" t="s">
        <v>13</v>
      </c>
      <c r="T69" s="39"/>
      <c r="U69" s="38" t="s">
        <v>14</v>
      </c>
      <c r="V69" s="40"/>
    </row>
    <row r="70" spans="1:22" ht="14.25" thickBot="1">
      <c r="A70" s="87"/>
      <c r="B70" s="88"/>
      <c r="C70" s="88"/>
      <c r="D70" s="88"/>
      <c r="E70" s="69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3"/>
      <c r="R70" s="41"/>
      <c r="S70" s="42" t="s">
        <v>13</v>
      </c>
      <c r="T70" s="43"/>
      <c r="U70" s="42" t="s">
        <v>14</v>
      </c>
      <c r="V70" s="44"/>
    </row>
    <row r="71" spans="1:22" ht="13.5" hidden="1">
      <c r="A71" s="87"/>
      <c r="B71" s="88"/>
      <c r="C71" s="88"/>
      <c r="D71" s="88"/>
      <c r="E71" s="69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3"/>
      <c r="R71" s="41"/>
      <c r="S71" s="42" t="s">
        <v>13</v>
      </c>
      <c r="T71" s="43"/>
      <c r="U71" s="42" t="s">
        <v>14</v>
      </c>
      <c r="V71" s="44"/>
    </row>
    <row r="72" spans="1:22" ht="14.25" hidden="1" thickBot="1">
      <c r="A72" s="89"/>
      <c r="B72" s="90"/>
      <c r="C72" s="90"/>
      <c r="D72" s="90"/>
      <c r="E72" s="68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5"/>
      <c r="R72" s="45"/>
      <c r="S72" s="46" t="s">
        <v>13</v>
      </c>
      <c r="T72" s="47"/>
      <c r="U72" s="46" t="s">
        <v>14</v>
      </c>
      <c r="V72" s="48"/>
    </row>
    <row r="73" spans="1:22" ht="13.5">
      <c r="A73" s="85" t="s">
        <v>67</v>
      </c>
      <c r="B73" s="86"/>
      <c r="C73" s="86"/>
      <c r="D73" s="86" t="s">
        <v>68</v>
      </c>
      <c r="E73" s="67">
        <v>0</v>
      </c>
      <c r="F73" s="70" t="s">
        <v>70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1"/>
      <c r="R73" s="37"/>
      <c r="S73" s="38" t="s">
        <v>13</v>
      </c>
      <c r="T73" s="39"/>
      <c r="U73" s="38" t="s">
        <v>14</v>
      </c>
      <c r="V73" s="40"/>
    </row>
    <row r="74" spans="1:22" ht="14.25" thickBot="1">
      <c r="A74" s="87"/>
      <c r="B74" s="88"/>
      <c r="C74" s="88"/>
      <c r="D74" s="88"/>
      <c r="E74" s="69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3"/>
      <c r="R74" s="41"/>
      <c r="S74" s="42" t="s">
        <v>13</v>
      </c>
      <c r="T74" s="43"/>
      <c r="U74" s="42" t="s">
        <v>14</v>
      </c>
      <c r="V74" s="44"/>
    </row>
    <row r="75" spans="1:22" ht="13.5" hidden="1">
      <c r="A75" s="87"/>
      <c r="B75" s="88"/>
      <c r="C75" s="88"/>
      <c r="D75" s="88"/>
      <c r="E75" s="69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3"/>
      <c r="R75" s="41"/>
      <c r="S75" s="42" t="s">
        <v>13</v>
      </c>
      <c r="T75" s="43"/>
      <c r="U75" s="42" t="s">
        <v>14</v>
      </c>
      <c r="V75" s="44"/>
    </row>
    <row r="76" spans="1:22" ht="14.25" hidden="1" thickBot="1">
      <c r="A76" s="89"/>
      <c r="B76" s="90"/>
      <c r="C76" s="90"/>
      <c r="D76" s="90"/>
      <c r="E76" s="68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5"/>
      <c r="R76" s="45"/>
      <c r="S76" s="46" t="s">
        <v>13</v>
      </c>
      <c r="T76" s="47"/>
      <c r="U76" s="46" t="s">
        <v>14</v>
      </c>
      <c r="V76" s="48"/>
    </row>
    <row r="77" spans="1:22" ht="14.25" thickBot="1">
      <c r="A77" s="105" t="s">
        <v>58</v>
      </c>
      <c r="B77" s="106"/>
      <c r="C77" s="106"/>
      <c r="D77" s="106"/>
      <c r="E77" s="106"/>
      <c r="F77" s="106"/>
      <c r="G77" s="106"/>
      <c r="H77" s="106"/>
      <c r="I77" s="51">
        <f aca="true" t="shared" si="7" ref="I77:Q77">COUNTIF(I15:I68,"○")</f>
        <v>0</v>
      </c>
      <c r="J77" s="51">
        <f t="shared" si="7"/>
        <v>0</v>
      </c>
      <c r="K77" s="51">
        <f t="shared" si="7"/>
        <v>0</v>
      </c>
      <c r="L77" s="51">
        <f t="shared" si="7"/>
        <v>0</v>
      </c>
      <c r="M77" s="51">
        <f t="shared" si="7"/>
        <v>0</v>
      </c>
      <c r="N77" s="51">
        <f t="shared" si="7"/>
        <v>0</v>
      </c>
      <c r="O77" s="51">
        <f t="shared" si="7"/>
        <v>0</v>
      </c>
      <c r="P77" s="51">
        <f t="shared" si="7"/>
        <v>0</v>
      </c>
      <c r="Q77" s="51">
        <f t="shared" si="7"/>
        <v>0</v>
      </c>
      <c r="R77" s="105"/>
      <c r="S77" s="106"/>
      <c r="T77" s="106"/>
      <c r="U77" s="106"/>
      <c r="V77" s="117"/>
    </row>
  </sheetData>
  <sheetProtection sheet="1"/>
  <mergeCells count="252">
    <mergeCell ref="M6:T6"/>
    <mergeCell ref="G43:G44"/>
    <mergeCell ref="R11:V12"/>
    <mergeCell ref="H53:H54"/>
    <mergeCell ref="P1:Q1"/>
    <mergeCell ref="R77:V77"/>
    <mergeCell ref="G55:G56"/>
    <mergeCell ref="H55:H56"/>
    <mergeCell ref="A3:V3"/>
    <mergeCell ref="G15:G16"/>
    <mergeCell ref="M8:T8"/>
    <mergeCell ref="F55:F56"/>
    <mergeCell ref="H63:H64"/>
    <mergeCell ref="G67:G68"/>
    <mergeCell ref="H65:H66"/>
    <mergeCell ref="H67:H68"/>
    <mergeCell ref="F67:F68"/>
    <mergeCell ref="F65:F66"/>
    <mergeCell ref="D33:D34"/>
    <mergeCell ref="E33:E34"/>
    <mergeCell ref="F39:F40"/>
    <mergeCell ref="G39:G40"/>
    <mergeCell ref="H15:H16"/>
    <mergeCell ref="F33:F34"/>
    <mergeCell ref="C29:C30"/>
    <mergeCell ref="D27:D28"/>
    <mergeCell ref="D29:D30"/>
    <mergeCell ref="B29:B30"/>
    <mergeCell ref="A13:A14"/>
    <mergeCell ref="B13:B14"/>
    <mergeCell ref="C13:C14"/>
    <mergeCell ref="F35:F36"/>
    <mergeCell ref="D39:D40"/>
    <mergeCell ref="E51:E52"/>
    <mergeCell ref="F47:F48"/>
    <mergeCell ref="A11:A12"/>
    <mergeCell ref="B11:B12"/>
    <mergeCell ref="C21:C22"/>
    <mergeCell ref="E29:E30"/>
    <mergeCell ref="E31:E32"/>
    <mergeCell ref="D31:D32"/>
    <mergeCell ref="F59:F60"/>
    <mergeCell ref="F51:F52"/>
    <mergeCell ref="G47:G48"/>
    <mergeCell ref="F53:F54"/>
    <mergeCell ref="G53:G54"/>
    <mergeCell ref="D37:D38"/>
    <mergeCell ref="F43:F44"/>
    <mergeCell ref="F41:F42"/>
    <mergeCell ref="G45:G46"/>
    <mergeCell ref="E67:E68"/>
    <mergeCell ref="A67:A68"/>
    <mergeCell ref="D67:D68"/>
    <mergeCell ref="F61:F62"/>
    <mergeCell ref="G61:G62"/>
    <mergeCell ref="H61:H62"/>
    <mergeCell ref="H49:H50"/>
    <mergeCell ref="H47:H48"/>
    <mergeCell ref="F49:F50"/>
    <mergeCell ref="A77:H77"/>
    <mergeCell ref="H33:H34"/>
    <mergeCell ref="G65:G66"/>
    <mergeCell ref="G37:G38"/>
    <mergeCell ref="H37:H38"/>
    <mergeCell ref="H43:H44"/>
    <mergeCell ref="H39:H40"/>
    <mergeCell ref="B67:B68"/>
    <mergeCell ref="C67:C68"/>
    <mergeCell ref="E55:E56"/>
    <mergeCell ref="H45:H46"/>
    <mergeCell ref="H41:H42"/>
    <mergeCell ref="F63:F64"/>
    <mergeCell ref="G51:G52"/>
    <mergeCell ref="H51:H52"/>
    <mergeCell ref="G49:G50"/>
    <mergeCell ref="G63:G64"/>
    <mergeCell ref="A65:A66"/>
    <mergeCell ref="B65:B66"/>
    <mergeCell ref="C65:C66"/>
    <mergeCell ref="C63:C64"/>
    <mergeCell ref="C61:C62"/>
    <mergeCell ref="A53:A54"/>
    <mergeCell ref="A63:A64"/>
    <mergeCell ref="B63:B64"/>
    <mergeCell ref="C55:C56"/>
    <mergeCell ref="G41:G42"/>
    <mergeCell ref="G33:G34"/>
    <mergeCell ref="F37:F38"/>
    <mergeCell ref="A49:A50"/>
    <mergeCell ref="B49:B50"/>
    <mergeCell ref="A47:A48"/>
    <mergeCell ref="B47:B48"/>
    <mergeCell ref="B39:B40"/>
    <mergeCell ref="A43:A44"/>
    <mergeCell ref="C49:C50"/>
    <mergeCell ref="D25:D26"/>
    <mergeCell ref="D49:D50"/>
    <mergeCell ref="A51:A52"/>
    <mergeCell ref="A61:A62"/>
    <mergeCell ref="B61:B62"/>
    <mergeCell ref="A59:A60"/>
    <mergeCell ref="B53:B54"/>
    <mergeCell ref="B51:B52"/>
    <mergeCell ref="B55:B56"/>
    <mergeCell ref="A55:A56"/>
    <mergeCell ref="H23:H24"/>
    <mergeCell ref="H29:H30"/>
    <mergeCell ref="F31:F32"/>
    <mergeCell ref="G31:G32"/>
    <mergeCell ref="H31:H32"/>
    <mergeCell ref="H25:H26"/>
    <mergeCell ref="G27:G28"/>
    <mergeCell ref="F29:F30"/>
    <mergeCell ref="G29:G30"/>
    <mergeCell ref="H35:H36"/>
    <mergeCell ref="F45:F46"/>
    <mergeCell ref="D51:D52"/>
    <mergeCell ref="C51:C52"/>
    <mergeCell ref="E41:E42"/>
    <mergeCell ref="D41:D42"/>
    <mergeCell ref="D35:D36"/>
    <mergeCell ref="E35:E36"/>
    <mergeCell ref="E37:E38"/>
    <mergeCell ref="G35:G36"/>
    <mergeCell ref="B41:B42"/>
    <mergeCell ref="C41:C42"/>
    <mergeCell ref="F21:F22"/>
    <mergeCell ref="F27:F28"/>
    <mergeCell ref="A45:A46"/>
    <mergeCell ref="B45:B46"/>
    <mergeCell ref="C45:C46"/>
    <mergeCell ref="E45:E46"/>
    <mergeCell ref="D45:D46"/>
    <mergeCell ref="F23:F24"/>
    <mergeCell ref="A39:A40"/>
    <mergeCell ref="A33:A34"/>
    <mergeCell ref="B33:B34"/>
    <mergeCell ref="C33:C34"/>
    <mergeCell ref="B43:B44"/>
    <mergeCell ref="C43:C44"/>
    <mergeCell ref="A35:A36"/>
    <mergeCell ref="B35:B36"/>
    <mergeCell ref="C35:C36"/>
    <mergeCell ref="A41:A42"/>
    <mergeCell ref="A69:C72"/>
    <mergeCell ref="A23:A24"/>
    <mergeCell ref="B23:B24"/>
    <mergeCell ref="C23:C24"/>
    <mergeCell ref="A57:A58"/>
    <mergeCell ref="B57:B58"/>
    <mergeCell ref="A37:A38"/>
    <mergeCell ref="B37:B38"/>
    <mergeCell ref="C37:C38"/>
    <mergeCell ref="A27:A28"/>
    <mergeCell ref="B27:B28"/>
    <mergeCell ref="A29:A30"/>
    <mergeCell ref="G57:G58"/>
    <mergeCell ref="H57:H58"/>
    <mergeCell ref="C57:C58"/>
    <mergeCell ref="E57:E58"/>
    <mergeCell ref="H27:H28"/>
    <mergeCell ref="A31:A32"/>
    <mergeCell ref="B31:B32"/>
    <mergeCell ref="F57:F58"/>
    <mergeCell ref="C31:C32"/>
    <mergeCell ref="E43:E44"/>
    <mergeCell ref="D43:D44"/>
    <mergeCell ref="E39:E40"/>
    <mergeCell ref="C53:C54"/>
    <mergeCell ref="E49:E50"/>
    <mergeCell ref="C39:C40"/>
    <mergeCell ref="E53:E54"/>
    <mergeCell ref="D53:D54"/>
    <mergeCell ref="C47:C48"/>
    <mergeCell ref="H17:H18"/>
    <mergeCell ref="G19:G20"/>
    <mergeCell ref="E23:E24"/>
    <mergeCell ref="E25:E26"/>
    <mergeCell ref="G25:G26"/>
    <mergeCell ref="F17:F18"/>
    <mergeCell ref="H21:H22"/>
    <mergeCell ref="G21:G22"/>
    <mergeCell ref="F25:F26"/>
    <mergeCell ref="G23:G24"/>
    <mergeCell ref="O11:P11"/>
    <mergeCell ref="I11:J11"/>
    <mergeCell ref="M11:N11"/>
    <mergeCell ref="F13:F14"/>
    <mergeCell ref="F19:F20"/>
    <mergeCell ref="H19:H20"/>
    <mergeCell ref="H13:H14"/>
    <mergeCell ref="K11:L11"/>
    <mergeCell ref="G13:G14"/>
    <mergeCell ref="G17:G18"/>
    <mergeCell ref="D13:D14"/>
    <mergeCell ref="D15:D16"/>
    <mergeCell ref="E19:E20"/>
    <mergeCell ref="D21:D22"/>
    <mergeCell ref="E21:E22"/>
    <mergeCell ref="E17:E18"/>
    <mergeCell ref="E15:E16"/>
    <mergeCell ref="E13:E14"/>
    <mergeCell ref="M7:V7"/>
    <mergeCell ref="D73:D76"/>
    <mergeCell ref="E73:E76"/>
    <mergeCell ref="D23:D24"/>
    <mergeCell ref="E47:E48"/>
    <mergeCell ref="D47:D48"/>
    <mergeCell ref="E27:E28"/>
    <mergeCell ref="D11:E12"/>
    <mergeCell ref="F73:Q76"/>
    <mergeCell ref="D69:D72"/>
    <mergeCell ref="B15:B16"/>
    <mergeCell ref="D17:D18"/>
    <mergeCell ref="D19:D20"/>
    <mergeCell ref="C19:C20"/>
    <mergeCell ref="B19:B20"/>
    <mergeCell ref="A73:C76"/>
    <mergeCell ref="D55:D56"/>
    <mergeCell ref="D57:D58"/>
    <mergeCell ref="D59:D60"/>
    <mergeCell ref="D61:D62"/>
    <mergeCell ref="B25:B26"/>
    <mergeCell ref="C25:C26"/>
    <mergeCell ref="F6:L6"/>
    <mergeCell ref="F8:L8"/>
    <mergeCell ref="F11:H11"/>
    <mergeCell ref="F15:F16"/>
    <mergeCell ref="F7:L7"/>
    <mergeCell ref="C11:C12"/>
    <mergeCell ref="B21:B22"/>
    <mergeCell ref="C15:C16"/>
    <mergeCell ref="E69:E72"/>
    <mergeCell ref="H59:H60"/>
    <mergeCell ref="G59:G60"/>
    <mergeCell ref="F69:Q72"/>
    <mergeCell ref="E59:E60"/>
    <mergeCell ref="D63:D64"/>
    <mergeCell ref="D65:D66"/>
    <mergeCell ref="E61:E62"/>
    <mergeCell ref="E65:E66"/>
    <mergeCell ref="E63:E64"/>
    <mergeCell ref="A15:A16"/>
    <mergeCell ref="C59:C60"/>
    <mergeCell ref="B59:B60"/>
    <mergeCell ref="C17:C18"/>
    <mergeCell ref="B17:B18"/>
    <mergeCell ref="A17:A18"/>
    <mergeCell ref="A19:A20"/>
    <mergeCell ref="C27:C28"/>
    <mergeCell ref="A21:A22"/>
    <mergeCell ref="A25:A26"/>
  </mergeCells>
  <dataValidations count="8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69:E76">
      <formula1>"0,1"</formula1>
    </dataValidation>
    <dataValidation type="list" allowBlank="1" showInputMessage="1" showErrorMessage="1" sqref="E13:E68">
      <formula1>"1,2,3"</formula1>
    </dataValidation>
    <dataValidation type="whole" allowBlank="1" showInputMessage="1" showErrorMessage="1" sqref="F13:F15 F67 F19 F45 F61 F21 F17 F31 F59 F25 F27 F23 F57 F29 F63 F65 F47 F37 F41 F39 F33 F49 F35 F43 F55 F51 F53">
      <formula1>0</formula1>
      <formula2>99</formula2>
    </dataValidation>
  </dataValidations>
  <printOptions/>
  <pageMargins left="0.44" right="0.41" top="0.49" bottom="0.3937007874015748" header="0.79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3.5">
      <c r="P1" s="116">
        <v>29</v>
      </c>
      <c r="Q1" s="116"/>
      <c r="R1" s="6" t="s">
        <v>64</v>
      </c>
      <c r="T1" s="6" t="s">
        <v>3</v>
      </c>
      <c r="V1" s="7" t="s">
        <v>63</v>
      </c>
      <c r="W1" s="7"/>
      <c r="X1" s="7"/>
      <c r="Y1" s="7"/>
      <c r="Z1" s="7"/>
    </row>
    <row r="2" s="6" customFormat="1" ht="8.25" customHeight="1"/>
    <row r="3" spans="1:22" s="8" customFormat="1" ht="17.25">
      <c r="A3" s="118" t="s">
        <v>91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="9" customFormat="1" ht="7.5" customHeight="1"/>
    <row r="5" s="9" customFormat="1" ht="7.5" customHeight="1"/>
    <row r="6" spans="6:22" s="9" customFormat="1" ht="19.5" customHeight="1" thickBot="1">
      <c r="F6" s="80" t="s">
        <v>79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0"/>
      <c r="V6" s="10"/>
    </row>
    <row r="7" spans="4:22" s="9" customFormat="1" ht="19.5" customHeight="1" thickBot="1" thickTop="1">
      <c r="D7" s="11"/>
      <c r="E7" s="12" t="s">
        <v>71</v>
      </c>
      <c r="F7" s="80" t="s">
        <v>65</v>
      </c>
      <c r="G7" s="80"/>
      <c r="H7" s="80"/>
      <c r="I7" s="80"/>
      <c r="J7" s="80"/>
      <c r="K7" s="80"/>
      <c r="L7" s="80"/>
      <c r="M7" s="91"/>
      <c r="N7" s="92"/>
      <c r="O7" s="92"/>
      <c r="P7" s="92"/>
      <c r="Q7" s="92"/>
      <c r="R7" s="92"/>
      <c r="S7" s="92"/>
      <c r="T7" s="92"/>
      <c r="U7" s="92"/>
      <c r="V7" s="93"/>
    </row>
    <row r="8" spans="6:23" s="9" customFormat="1" ht="19.5" customHeight="1" thickTop="1">
      <c r="F8" s="81" t="s">
        <v>2</v>
      </c>
      <c r="G8" s="81"/>
      <c r="H8" s="81"/>
      <c r="I8" s="81"/>
      <c r="J8" s="81"/>
      <c r="K8" s="81"/>
      <c r="L8" s="81"/>
      <c r="M8" s="113"/>
      <c r="N8" s="113"/>
      <c r="O8" s="113"/>
      <c r="P8" s="113"/>
      <c r="Q8" s="113"/>
      <c r="R8" s="113"/>
      <c r="S8" s="113"/>
      <c r="T8" s="113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65"/>
      <c r="B11" s="82" t="s">
        <v>6</v>
      </c>
      <c r="C11" s="67" t="s">
        <v>7</v>
      </c>
      <c r="D11" s="78" t="s">
        <v>8</v>
      </c>
      <c r="E11" s="76"/>
      <c r="F11" s="82" t="s">
        <v>9</v>
      </c>
      <c r="G11" s="82"/>
      <c r="H11" s="82"/>
      <c r="I11" s="100" t="s">
        <v>51</v>
      </c>
      <c r="J11" s="100"/>
      <c r="K11" s="100" t="s">
        <v>52</v>
      </c>
      <c r="L11" s="100"/>
      <c r="M11" s="100" t="s">
        <v>53</v>
      </c>
      <c r="N11" s="100"/>
      <c r="O11" s="100" t="s">
        <v>72</v>
      </c>
      <c r="P11" s="100"/>
      <c r="Q11" s="17" t="s">
        <v>62</v>
      </c>
      <c r="R11" s="85" t="s">
        <v>73</v>
      </c>
      <c r="S11" s="86"/>
      <c r="T11" s="86"/>
      <c r="U11" s="86"/>
      <c r="V11" s="114"/>
    </row>
    <row r="12" spans="1:22" ht="42.75" thickBot="1">
      <c r="A12" s="107"/>
      <c r="B12" s="108"/>
      <c r="C12" s="84"/>
      <c r="D12" s="94"/>
      <c r="E12" s="95"/>
      <c r="F12" s="18" t="s">
        <v>74</v>
      </c>
      <c r="G12" s="18" t="s">
        <v>10</v>
      </c>
      <c r="H12" s="18" t="s">
        <v>11</v>
      </c>
      <c r="I12" s="52">
        <v>50</v>
      </c>
      <c r="J12" s="52">
        <v>100</v>
      </c>
      <c r="K12" s="52">
        <v>50</v>
      </c>
      <c r="L12" s="52">
        <v>100</v>
      </c>
      <c r="M12" s="52">
        <v>50</v>
      </c>
      <c r="N12" s="52">
        <v>100</v>
      </c>
      <c r="O12" s="52">
        <v>50</v>
      </c>
      <c r="P12" s="52">
        <v>100</v>
      </c>
      <c r="Q12" s="52">
        <v>200</v>
      </c>
      <c r="R12" s="89"/>
      <c r="S12" s="90"/>
      <c r="T12" s="90"/>
      <c r="U12" s="90"/>
      <c r="V12" s="115"/>
    </row>
    <row r="13" spans="1:27" s="24" customFormat="1" ht="9.75" customHeight="1">
      <c r="A13" s="109" t="s">
        <v>57</v>
      </c>
      <c r="B13" s="111" t="s">
        <v>77</v>
      </c>
      <c r="C13" s="111" t="s">
        <v>78</v>
      </c>
      <c r="D13" s="96" t="s">
        <v>90</v>
      </c>
      <c r="E13" s="98">
        <v>2</v>
      </c>
      <c r="F13" s="101">
        <v>3</v>
      </c>
      <c r="G13" s="103">
        <v>9</v>
      </c>
      <c r="H13" s="103">
        <v>28</v>
      </c>
      <c r="I13" s="20"/>
      <c r="J13" s="20"/>
      <c r="K13" s="20"/>
      <c r="L13" s="20"/>
      <c r="M13" s="20" t="s">
        <v>12</v>
      </c>
      <c r="N13" s="20"/>
      <c r="O13" s="20"/>
      <c r="P13" s="20"/>
      <c r="Q13" s="20"/>
      <c r="R13" s="21"/>
      <c r="S13" s="20" t="s">
        <v>13</v>
      </c>
      <c r="T13" s="22">
        <v>40</v>
      </c>
      <c r="U13" s="20" t="s">
        <v>14</v>
      </c>
      <c r="V13" s="23">
        <v>50</v>
      </c>
      <c r="W13" s="49">
        <f aca="true" t="shared" si="0" ref="W13:W44">IF(I13="○",10050,(IF(J13="○",10100,(IF(K13="○",20050,(IF(L13="○",20100,IF(M13="○",30050,(IF(N13="○",30100,""))))))))))</f>
        <v>30050</v>
      </c>
      <c r="X13" s="49">
        <f>(IF(O13="○",40050,(IF(P13="○",40100,(IF(Q13="○",50200,""))))))</f>
      </c>
      <c r="Z13" s="50">
        <f aca="true" t="shared" si="1" ref="Z13:Z44">SUM(W13:Y13)</f>
        <v>30050</v>
      </c>
      <c r="AA13" s="50">
        <f>IF(F13&gt;90,19,20)</f>
        <v>20</v>
      </c>
    </row>
    <row r="14" spans="1:27" s="24" customFormat="1" ht="9.75" customHeight="1" thickBot="1">
      <c r="A14" s="110"/>
      <c r="B14" s="112"/>
      <c r="C14" s="112"/>
      <c r="D14" s="97"/>
      <c r="E14" s="99"/>
      <c r="F14" s="102"/>
      <c r="G14" s="104"/>
      <c r="H14" s="104"/>
      <c r="I14" s="25"/>
      <c r="J14" s="25"/>
      <c r="K14" s="25"/>
      <c r="L14" s="25"/>
      <c r="M14" s="25"/>
      <c r="N14" s="25" t="s">
        <v>12</v>
      </c>
      <c r="O14" s="25"/>
      <c r="P14" s="25"/>
      <c r="Q14" s="25"/>
      <c r="R14" s="26">
        <v>1</v>
      </c>
      <c r="S14" s="25" t="s">
        <v>13</v>
      </c>
      <c r="T14" s="27">
        <v>25</v>
      </c>
      <c r="U14" s="25" t="s">
        <v>14</v>
      </c>
      <c r="V14" s="28">
        <v>0</v>
      </c>
      <c r="W14" s="49">
        <f t="shared" si="0"/>
        <v>30100</v>
      </c>
      <c r="X14" s="49">
        <f>(IF(O14="○",40050,(IF(P14="○",40100,(IF(Q14="○",50200,""))))))</f>
      </c>
      <c r="Z14" s="50">
        <f t="shared" si="1"/>
        <v>30100</v>
      </c>
      <c r="AA14" s="50">
        <f>IF(F14&gt;90,19,20)</f>
        <v>20</v>
      </c>
    </row>
    <row r="15" spans="1:27" ht="9.75" customHeight="1">
      <c r="A15" s="65">
        <v>1</v>
      </c>
      <c r="B15" s="67"/>
      <c r="C15" s="67"/>
      <c r="D15" s="78" t="s">
        <v>90</v>
      </c>
      <c r="E15" s="76">
        <v>1</v>
      </c>
      <c r="F15" s="83"/>
      <c r="G15" s="67"/>
      <c r="H15" s="67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13</v>
      </c>
      <c r="T15" s="31"/>
      <c r="U15" s="29" t="s">
        <v>14</v>
      </c>
      <c r="V15" s="32"/>
      <c r="W15" s="49">
        <f t="shared" si="0"/>
      </c>
      <c r="X15" s="49">
        <f>(IF(O15="○",40050,(IF(P15="○",40100,(IF(Q15="○",50200,""))))))</f>
      </c>
      <c r="Z15" s="49">
        <f t="shared" si="1"/>
        <v>0</v>
      </c>
      <c r="AA15" s="50">
        <f>IF(F15&gt;90,19,20)</f>
        <v>20</v>
      </c>
    </row>
    <row r="16" spans="1:27" ht="9.75" customHeight="1" thickBot="1">
      <c r="A16" s="66"/>
      <c r="B16" s="68"/>
      <c r="C16" s="68"/>
      <c r="D16" s="79"/>
      <c r="E16" s="77"/>
      <c r="F16" s="119"/>
      <c r="G16" s="68"/>
      <c r="H16" s="68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13</v>
      </c>
      <c r="T16" s="35"/>
      <c r="U16" s="33" t="s">
        <v>14</v>
      </c>
      <c r="V16" s="36"/>
      <c r="W16" s="49">
        <f t="shared" si="0"/>
      </c>
      <c r="X16" s="49">
        <f aca="true" t="shared" si="2" ref="X16:X68">(IF(O16="○",40050,(IF(P16="○",40100,(IF(Q16="○",50200,""))))))</f>
      </c>
      <c r="Z16" s="49">
        <f t="shared" si="1"/>
        <v>0</v>
      </c>
      <c r="AA16" s="50">
        <f aca="true" t="shared" si="3" ref="AA16:AA68">IF(F16&gt;90,19,20)</f>
        <v>20</v>
      </c>
    </row>
    <row r="17" spans="1:27" ht="9.75" customHeight="1">
      <c r="A17" s="65">
        <v>2</v>
      </c>
      <c r="B17" s="67"/>
      <c r="C17" s="67"/>
      <c r="D17" s="78" t="s">
        <v>90</v>
      </c>
      <c r="E17" s="76">
        <v>1</v>
      </c>
      <c r="F17" s="83"/>
      <c r="G17" s="67"/>
      <c r="H17" s="67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13</v>
      </c>
      <c r="T17" s="31"/>
      <c r="U17" s="29" t="s">
        <v>14</v>
      </c>
      <c r="V17" s="32"/>
      <c r="W17" s="49">
        <f t="shared" si="0"/>
      </c>
      <c r="X17" s="49">
        <f t="shared" si="2"/>
      </c>
      <c r="Z17" s="49">
        <f t="shared" si="1"/>
        <v>0</v>
      </c>
      <c r="AA17" s="50">
        <f t="shared" si="3"/>
        <v>20</v>
      </c>
    </row>
    <row r="18" spans="1:27" ht="9.75" customHeight="1" thickBot="1">
      <c r="A18" s="66"/>
      <c r="B18" s="68"/>
      <c r="C18" s="68"/>
      <c r="D18" s="79"/>
      <c r="E18" s="77"/>
      <c r="F18" s="119"/>
      <c r="G18" s="68"/>
      <c r="H18" s="68"/>
      <c r="I18" s="33"/>
      <c r="J18" s="33"/>
      <c r="K18" s="33"/>
      <c r="L18" s="33"/>
      <c r="M18" s="33"/>
      <c r="N18" s="33"/>
      <c r="O18" s="33"/>
      <c r="P18" s="33"/>
      <c r="Q18" s="33" t="s">
        <v>15</v>
      </c>
      <c r="R18" s="34"/>
      <c r="S18" s="33" t="s">
        <v>13</v>
      </c>
      <c r="T18" s="35"/>
      <c r="U18" s="33" t="s">
        <v>14</v>
      </c>
      <c r="V18" s="36"/>
      <c r="W18" s="49">
        <f t="shared" si="0"/>
      </c>
      <c r="X18" s="49">
        <f t="shared" si="2"/>
      </c>
      <c r="Z18" s="49">
        <f t="shared" si="1"/>
        <v>0</v>
      </c>
      <c r="AA18" s="50">
        <f t="shared" si="3"/>
        <v>20</v>
      </c>
    </row>
    <row r="19" spans="1:27" ht="9.75" customHeight="1">
      <c r="A19" s="65">
        <v>3</v>
      </c>
      <c r="B19" s="67"/>
      <c r="C19" s="67"/>
      <c r="D19" s="78" t="s">
        <v>90</v>
      </c>
      <c r="E19" s="76">
        <v>1</v>
      </c>
      <c r="F19" s="83"/>
      <c r="G19" s="67"/>
      <c r="H19" s="67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13</v>
      </c>
      <c r="T19" s="31"/>
      <c r="U19" s="29" t="s">
        <v>14</v>
      </c>
      <c r="V19" s="32"/>
      <c r="W19" s="49">
        <f t="shared" si="0"/>
      </c>
      <c r="X19" s="49">
        <f t="shared" si="2"/>
      </c>
      <c r="Z19" s="49">
        <f t="shared" si="1"/>
        <v>0</v>
      </c>
      <c r="AA19" s="50">
        <f t="shared" si="3"/>
        <v>20</v>
      </c>
    </row>
    <row r="20" spans="1:27" ht="9.75" customHeight="1" thickBot="1">
      <c r="A20" s="66"/>
      <c r="B20" s="68"/>
      <c r="C20" s="68"/>
      <c r="D20" s="79"/>
      <c r="E20" s="77"/>
      <c r="F20" s="119"/>
      <c r="G20" s="68"/>
      <c r="H20" s="68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13</v>
      </c>
      <c r="T20" s="35"/>
      <c r="U20" s="33" t="s">
        <v>14</v>
      </c>
      <c r="V20" s="36"/>
      <c r="W20" s="49">
        <f t="shared" si="0"/>
      </c>
      <c r="X20" s="49">
        <f t="shared" si="2"/>
      </c>
      <c r="Z20" s="49">
        <f t="shared" si="1"/>
        <v>0</v>
      </c>
      <c r="AA20" s="50">
        <f t="shared" si="3"/>
        <v>20</v>
      </c>
    </row>
    <row r="21" spans="1:27" ht="9.75" customHeight="1">
      <c r="A21" s="65">
        <v>4</v>
      </c>
      <c r="B21" s="67"/>
      <c r="C21" s="67"/>
      <c r="D21" s="78" t="s">
        <v>90</v>
      </c>
      <c r="E21" s="76">
        <v>1</v>
      </c>
      <c r="F21" s="83"/>
      <c r="G21" s="67"/>
      <c r="H21" s="67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13</v>
      </c>
      <c r="T21" s="31"/>
      <c r="U21" s="29" t="s">
        <v>14</v>
      </c>
      <c r="V21" s="32"/>
      <c r="W21" s="49">
        <f t="shared" si="0"/>
      </c>
      <c r="X21" s="49">
        <f t="shared" si="2"/>
      </c>
      <c r="Z21" s="49">
        <f t="shared" si="1"/>
        <v>0</v>
      </c>
      <c r="AA21" s="50">
        <f t="shared" si="3"/>
        <v>20</v>
      </c>
    </row>
    <row r="22" spans="1:27" ht="9.75" customHeight="1" thickBot="1">
      <c r="A22" s="66"/>
      <c r="B22" s="68"/>
      <c r="C22" s="68"/>
      <c r="D22" s="79"/>
      <c r="E22" s="77"/>
      <c r="F22" s="119"/>
      <c r="G22" s="68"/>
      <c r="H22" s="68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13</v>
      </c>
      <c r="T22" s="35"/>
      <c r="U22" s="33" t="s">
        <v>14</v>
      </c>
      <c r="V22" s="36"/>
      <c r="W22" s="49">
        <f t="shared" si="0"/>
      </c>
      <c r="X22" s="49">
        <f t="shared" si="2"/>
      </c>
      <c r="Z22" s="49">
        <f t="shared" si="1"/>
        <v>0</v>
      </c>
      <c r="AA22" s="50">
        <f t="shared" si="3"/>
        <v>20</v>
      </c>
    </row>
    <row r="23" spans="1:27" ht="9.75" customHeight="1">
      <c r="A23" s="65">
        <v>5</v>
      </c>
      <c r="B23" s="67"/>
      <c r="C23" s="67"/>
      <c r="D23" s="78" t="s">
        <v>90</v>
      </c>
      <c r="E23" s="76">
        <v>1</v>
      </c>
      <c r="F23" s="83"/>
      <c r="G23" s="67"/>
      <c r="H23" s="67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13</v>
      </c>
      <c r="T23" s="31"/>
      <c r="U23" s="29" t="s">
        <v>14</v>
      </c>
      <c r="V23" s="32"/>
      <c r="W23" s="49">
        <f t="shared" si="0"/>
      </c>
      <c r="X23" s="49">
        <f t="shared" si="2"/>
      </c>
      <c r="Z23" s="49">
        <f t="shared" si="1"/>
        <v>0</v>
      </c>
      <c r="AA23" s="50">
        <f t="shared" si="3"/>
        <v>20</v>
      </c>
    </row>
    <row r="24" spans="1:27" ht="9.75" customHeight="1" thickBot="1">
      <c r="A24" s="66"/>
      <c r="B24" s="68"/>
      <c r="C24" s="68"/>
      <c r="D24" s="79"/>
      <c r="E24" s="77"/>
      <c r="F24" s="119"/>
      <c r="G24" s="68"/>
      <c r="H24" s="68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13</v>
      </c>
      <c r="T24" s="35"/>
      <c r="U24" s="33" t="s">
        <v>14</v>
      </c>
      <c r="V24" s="36"/>
      <c r="W24" s="49">
        <f t="shared" si="0"/>
      </c>
      <c r="X24" s="49">
        <f t="shared" si="2"/>
      </c>
      <c r="Z24" s="49">
        <f t="shared" si="1"/>
        <v>0</v>
      </c>
      <c r="AA24" s="50">
        <f t="shared" si="3"/>
        <v>20</v>
      </c>
    </row>
    <row r="25" spans="1:27" ht="9.75" customHeight="1">
      <c r="A25" s="65">
        <v>6</v>
      </c>
      <c r="B25" s="67"/>
      <c r="C25" s="67"/>
      <c r="D25" s="78" t="s">
        <v>90</v>
      </c>
      <c r="E25" s="76">
        <v>1</v>
      </c>
      <c r="F25" s="83"/>
      <c r="G25" s="67"/>
      <c r="H25" s="67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13</v>
      </c>
      <c r="T25" s="31"/>
      <c r="U25" s="29" t="s">
        <v>14</v>
      </c>
      <c r="V25" s="32"/>
      <c r="W25" s="49">
        <f t="shared" si="0"/>
      </c>
      <c r="X25" s="49">
        <f t="shared" si="2"/>
      </c>
      <c r="Z25" s="49">
        <f t="shared" si="1"/>
        <v>0</v>
      </c>
      <c r="AA25" s="50">
        <f t="shared" si="3"/>
        <v>20</v>
      </c>
    </row>
    <row r="26" spans="1:27" ht="9.75" customHeight="1" thickBot="1">
      <c r="A26" s="66"/>
      <c r="B26" s="68"/>
      <c r="C26" s="68"/>
      <c r="D26" s="79"/>
      <c r="E26" s="77"/>
      <c r="F26" s="119"/>
      <c r="G26" s="68"/>
      <c r="H26" s="68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13</v>
      </c>
      <c r="T26" s="35"/>
      <c r="U26" s="33" t="s">
        <v>14</v>
      </c>
      <c r="V26" s="36"/>
      <c r="W26" s="49">
        <f t="shared" si="0"/>
      </c>
      <c r="X26" s="49">
        <f t="shared" si="2"/>
      </c>
      <c r="Z26" s="49">
        <f t="shared" si="1"/>
        <v>0</v>
      </c>
      <c r="AA26" s="50">
        <f t="shared" si="3"/>
        <v>20</v>
      </c>
    </row>
    <row r="27" spans="1:27" ht="9.75" customHeight="1">
      <c r="A27" s="65">
        <v>7</v>
      </c>
      <c r="B27" s="67"/>
      <c r="C27" s="67"/>
      <c r="D27" s="78" t="s">
        <v>90</v>
      </c>
      <c r="E27" s="76">
        <v>1</v>
      </c>
      <c r="F27" s="83"/>
      <c r="G27" s="67"/>
      <c r="H27" s="67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13</v>
      </c>
      <c r="T27" s="31"/>
      <c r="U27" s="29" t="s">
        <v>14</v>
      </c>
      <c r="V27" s="32"/>
      <c r="W27" s="49">
        <f t="shared" si="0"/>
      </c>
      <c r="X27" s="49">
        <f t="shared" si="2"/>
      </c>
      <c r="Z27" s="49">
        <f t="shared" si="1"/>
        <v>0</v>
      </c>
      <c r="AA27" s="50">
        <f t="shared" si="3"/>
        <v>20</v>
      </c>
    </row>
    <row r="28" spans="1:27" ht="9.75" customHeight="1" thickBot="1">
      <c r="A28" s="66"/>
      <c r="B28" s="68"/>
      <c r="C28" s="68"/>
      <c r="D28" s="79"/>
      <c r="E28" s="77"/>
      <c r="F28" s="119"/>
      <c r="G28" s="68"/>
      <c r="H28" s="68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13</v>
      </c>
      <c r="T28" s="35"/>
      <c r="U28" s="33" t="s">
        <v>14</v>
      </c>
      <c r="V28" s="36"/>
      <c r="W28" s="49">
        <f t="shared" si="0"/>
      </c>
      <c r="X28" s="49">
        <f t="shared" si="2"/>
      </c>
      <c r="Z28" s="49">
        <f t="shared" si="1"/>
        <v>0</v>
      </c>
      <c r="AA28" s="50">
        <f t="shared" si="3"/>
        <v>20</v>
      </c>
    </row>
    <row r="29" spans="1:27" ht="9.75" customHeight="1">
      <c r="A29" s="65">
        <v>8</v>
      </c>
      <c r="B29" s="67"/>
      <c r="C29" s="67"/>
      <c r="D29" s="78" t="s">
        <v>90</v>
      </c>
      <c r="E29" s="76">
        <v>1</v>
      </c>
      <c r="F29" s="83"/>
      <c r="G29" s="67"/>
      <c r="H29" s="67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13</v>
      </c>
      <c r="T29" s="31"/>
      <c r="U29" s="29" t="s">
        <v>14</v>
      </c>
      <c r="V29" s="32"/>
      <c r="W29" s="49">
        <f t="shared" si="0"/>
      </c>
      <c r="X29" s="49">
        <f t="shared" si="2"/>
      </c>
      <c r="Z29" s="49">
        <f t="shared" si="1"/>
        <v>0</v>
      </c>
      <c r="AA29" s="50">
        <f t="shared" si="3"/>
        <v>20</v>
      </c>
    </row>
    <row r="30" spans="1:27" ht="9.75" customHeight="1" thickBot="1">
      <c r="A30" s="66"/>
      <c r="B30" s="68"/>
      <c r="C30" s="68"/>
      <c r="D30" s="79"/>
      <c r="E30" s="77"/>
      <c r="F30" s="119"/>
      <c r="G30" s="68"/>
      <c r="H30" s="68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13</v>
      </c>
      <c r="T30" s="35"/>
      <c r="U30" s="33" t="s">
        <v>14</v>
      </c>
      <c r="V30" s="36"/>
      <c r="W30" s="49">
        <f t="shared" si="0"/>
      </c>
      <c r="X30" s="49">
        <f t="shared" si="2"/>
      </c>
      <c r="Z30" s="49">
        <f t="shared" si="1"/>
        <v>0</v>
      </c>
      <c r="AA30" s="50">
        <f t="shared" si="3"/>
        <v>20</v>
      </c>
    </row>
    <row r="31" spans="1:27" ht="9.75" customHeight="1">
      <c r="A31" s="65">
        <v>9</v>
      </c>
      <c r="B31" s="67"/>
      <c r="C31" s="67"/>
      <c r="D31" s="78" t="s">
        <v>90</v>
      </c>
      <c r="E31" s="76">
        <v>1</v>
      </c>
      <c r="F31" s="83"/>
      <c r="G31" s="67"/>
      <c r="H31" s="67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13</v>
      </c>
      <c r="T31" s="31"/>
      <c r="U31" s="29" t="s">
        <v>14</v>
      </c>
      <c r="V31" s="32"/>
      <c r="W31" s="49">
        <f t="shared" si="0"/>
      </c>
      <c r="X31" s="49">
        <f t="shared" si="2"/>
      </c>
      <c r="Z31" s="49">
        <f t="shared" si="1"/>
        <v>0</v>
      </c>
      <c r="AA31" s="50">
        <f t="shared" si="3"/>
        <v>20</v>
      </c>
    </row>
    <row r="32" spans="1:27" ht="9.75" customHeight="1" thickBot="1">
      <c r="A32" s="66"/>
      <c r="B32" s="68"/>
      <c r="C32" s="68"/>
      <c r="D32" s="79"/>
      <c r="E32" s="77"/>
      <c r="F32" s="119"/>
      <c r="G32" s="68"/>
      <c r="H32" s="68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13</v>
      </c>
      <c r="T32" s="35"/>
      <c r="U32" s="33" t="s">
        <v>14</v>
      </c>
      <c r="V32" s="36"/>
      <c r="W32" s="49">
        <f t="shared" si="0"/>
      </c>
      <c r="X32" s="49">
        <f t="shared" si="2"/>
      </c>
      <c r="Z32" s="49">
        <f t="shared" si="1"/>
        <v>0</v>
      </c>
      <c r="AA32" s="50">
        <f t="shared" si="3"/>
        <v>20</v>
      </c>
    </row>
    <row r="33" spans="1:27" ht="9.75" customHeight="1">
      <c r="A33" s="65">
        <v>10</v>
      </c>
      <c r="B33" s="67"/>
      <c r="C33" s="67"/>
      <c r="D33" s="78" t="s">
        <v>90</v>
      </c>
      <c r="E33" s="76">
        <v>1</v>
      </c>
      <c r="F33" s="83"/>
      <c r="G33" s="67"/>
      <c r="H33" s="67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13</v>
      </c>
      <c r="T33" s="31"/>
      <c r="U33" s="29" t="s">
        <v>14</v>
      </c>
      <c r="V33" s="32"/>
      <c r="W33" s="49">
        <f t="shared" si="0"/>
      </c>
      <c r="X33" s="49">
        <f t="shared" si="2"/>
      </c>
      <c r="Z33" s="49">
        <f t="shared" si="1"/>
        <v>0</v>
      </c>
      <c r="AA33" s="50">
        <f t="shared" si="3"/>
        <v>20</v>
      </c>
    </row>
    <row r="34" spans="1:27" ht="9.75" customHeight="1" thickBot="1">
      <c r="A34" s="66"/>
      <c r="B34" s="68"/>
      <c r="C34" s="68"/>
      <c r="D34" s="79"/>
      <c r="E34" s="77"/>
      <c r="F34" s="119"/>
      <c r="G34" s="68"/>
      <c r="H34" s="68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13</v>
      </c>
      <c r="T34" s="35"/>
      <c r="U34" s="33" t="s">
        <v>14</v>
      </c>
      <c r="V34" s="36"/>
      <c r="W34" s="49">
        <f t="shared" si="0"/>
      </c>
      <c r="X34" s="49">
        <f t="shared" si="2"/>
      </c>
      <c r="Z34" s="49">
        <f t="shared" si="1"/>
        <v>0</v>
      </c>
      <c r="AA34" s="50">
        <f t="shared" si="3"/>
        <v>20</v>
      </c>
    </row>
    <row r="35" spans="1:27" ht="9.75" customHeight="1">
      <c r="A35" s="65">
        <v>11</v>
      </c>
      <c r="B35" s="67"/>
      <c r="C35" s="67"/>
      <c r="D35" s="78" t="s">
        <v>90</v>
      </c>
      <c r="E35" s="76">
        <v>1</v>
      </c>
      <c r="F35" s="83"/>
      <c r="G35" s="67"/>
      <c r="H35" s="67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13</v>
      </c>
      <c r="T35" s="31"/>
      <c r="U35" s="29" t="s">
        <v>14</v>
      </c>
      <c r="V35" s="32"/>
      <c r="W35" s="49">
        <f t="shared" si="0"/>
      </c>
      <c r="X35" s="49">
        <f t="shared" si="2"/>
      </c>
      <c r="Z35" s="49">
        <f t="shared" si="1"/>
        <v>0</v>
      </c>
      <c r="AA35" s="50">
        <f t="shared" si="3"/>
        <v>20</v>
      </c>
    </row>
    <row r="36" spans="1:27" ht="9.75" customHeight="1" thickBot="1">
      <c r="A36" s="66"/>
      <c r="B36" s="68"/>
      <c r="C36" s="68"/>
      <c r="D36" s="79"/>
      <c r="E36" s="77"/>
      <c r="F36" s="119"/>
      <c r="G36" s="68"/>
      <c r="H36" s="68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13</v>
      </c>
      <c r="T36" s="35"/>
      <c r="U36" s="33" t="s">
        <v>14</v>
      </c>
      <c r="V36" s="36"/>
      <c r="W36" s="49">
        <f t="shared" si="0"/>
      </c>
      <c r="X36" s="49">
        <f t="shared" si="2"/>
      </c>
      <c r="Z36" s="49">
        <f t="shared" si="1"/>
        <v>0</v>
      </c>
      <c r="AA36" s="50">
        <f t="shared" si="3"/>
        <v>20</v>
      </c>
    </row>
    <row r="37" spans="1:27" ht="9.75" customHeight="1">
      <c r="A37" s="65">
        <v>12</v>
      </c>
      <c r="B37" s="67"/>
      <c r="C37" s="67"/>
      <c r="D37" s="78" t="s">
        <v>90</v>
      </c>
      <c r="E37" s="76">
        <v>1</v>
      </c>
      <c r="F37" s="83"/>
      <c r="G37" s="67"/>
      <c r="H37" s="67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13</v>
      </c>
      <c r="T37" s="31"/>
      <c r="U37" s="29" t="s">
        <v>14</v>
      </c>
      <c r="V37" s="32"/>
      <c r="W37" s="49">
        <f t="shared" si="0"/>
      </c>
      <c r="X37" s="49">
        <f t="shared" si="2"/>
      </c>
      <c r="Z37" s="49">
        <f t="shared" si="1"/>
        <v>0</v>
      </c>
      <c r="AA37" s="50">
        <f t="shared" si="3"/>
        <v>20</v>
      </c>
    </row>
    <row r="38" spans="1:27" ht="9.75" customHeight="1" thickBot="1">
      <c r="A38" s="66"/>
      <c r="B38" s="68"/>
      <c r="C38" s="68"/>
      <c r="D38" s="79"/>
      <c r="E38" s="77"/>
      <c r="F38" s="119"/>
      <c r="G38" s="68"/>
      <c r="H38" s="68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13</v>
      </c>
      <c r="T38" s="35"/>
      <c r="U38" s="33" t="s">
        <v>14</v>
      </c>
      <c r="V38" s="36"/>
      <c r="W38" s="49">
        <f t="shared" si="0"/>
      </c>
      <c r="X38" s="49">
        <f t="shared" si="2"/>
      </c>
      <c r="Z38" s="49">
        <f t="shared" si="1"/>
        <v>0</v>
      </c>
      <c r="AA38" s="50">
        <f t="shared" si="3"/>
        <v>20</v>
      </c>
    </row>
    <row r="39" spans="1:27" ht="9.75" customHeight="1">
      <c r="A39" s="65">
        <v>13</v>
      </c>
      <c r="B39" s="67"/>
      <c r="C39" s="67"/>
      <c r="D39" s="78" t="s">
        <v>90</v>
      </c>
      <c r="E39" s="76">
        <v>1</v>
      </c>
      <c r="F39" s="83"/>
      <c r="G39" s="67"/>
      <c r="H39" s="67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13</v>
      </c>
      <c r="T39" s="31"/>
      <c r="U39" s="29" t="s">
        <v>14</v>
      </c>
      <c r="V39" s="32"/>
      <c r="W39" s="49">
        <f t="shared" si="0"/>
      </c>
      <c r="X39" s="49">
        <f t="shared" si="2"/>
      </c>
      <c r="Z39" s="49">
        <f t="shared" si="1"/>
        <v>0</v>
      </c>
      <c r="AA39" s="50">
        <f t="shared" si="3"/>
        <v>20</v>
      </c>
    </row>
    <row r="40" spans="1:27" ht="9.75" customHeight="1" thickBot="1">
      <c r="A40" s="66"/>
      <c r="B40" s="68"/>
      <c r="C40" s="68"/>
      <c r="D40" s="79"/>
      <c r="E40" s="77"/>
      <c r="F40" s="119"/>
      <c r="G40" s="68"/>
      <c r="H40" s="68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13</v>
      </c>
      <c r="T40" s="35"/>
      <c r="U40" s="33" t="s">
        <v>14</v>
      </c>
      <c r="V40" s="36"/>
      <c r="W40" s="49">
        <f t="shared" si="0"/>
      </c>
      <c r="X40" s="49">
        <f t="shared" si="2"/>
      </c>
      <c r="Z40" s="49">
        <f t="shared" si="1"/>
        <v>0</v>
      </c>
      <c r="AA40" s="50">
        <f t="shared" si="3"/>
        <v>20</v>
      </c>
    </row>
    <row r="41" spans="1:27" ht="9.75" customHeight="1">
      <c r="A41" s="65">
        <v>14</v>
      </c>
      <c r="B41" s="67"/>
      <c r="C41" s="67"/>
      <c r="D41" s="78" t="s">
        <v>90</v>
      </c>
      <c r="E41" s="76">
        <v>1</v>
      </c>
      <c r="F41" s="83"/>
      <c r="G41" s="67"/>
      <c r="H41" s="67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13</v>
      </c>
      <c r="T41" s="31"/>
      <c r="U41" s="29" t="s">
        <v>14</v>
      </c>
      <c r="V41" s="32"/>
      <c r="W41" s="49">
        <f t="shared" si="0"/>
      </c>
      <c r="X41" s="49">
        <f t="shared" si="2"/>
      </c>
      <c r="Z41" s="49">
        <f t="shared" si="1"/>
        <v>0</v>
      </c>
      <c r="AA41" s="50">
        <f t="shared" si="3"/>
        <v>20</v>
      </c>
    </row>
    <row r="42" spans="1:27" ht="9.75" customHeight="1" thickBot="1">
      <c r="A42" s="66"/>
      <c r="B42" s="68"/>
      <c r="C42" s="68"/>
      <c r="D42" s="79"/>
      <c r="E42" s="77"/>
      <c r="F42" s="119"/>
      <c r="G42" s="68"/>
      <c r="H42" s="68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13</v>
      </c>
      <c r="T42" s="35"/>
      <c r="U42" s="33" t="s">
        <v>14</v>
      </c>
      <c r="V42" s="36"/>
      <c r="W42" s="49">
        <f t="shared" si="0"/>
      </c>
      <c r="X42" s="49">
        <f t="shared" si="2"/>
      </c>
      <c r="Z42" s="49">
        <f t="shared" si="1"/>
        <v>0</v>
      </c>
      <c r="AA42" s="50">
        <f t="shared" si="3"/>
        <v>20</v>
      </c>
    </row>
    <row r="43" spans="1:27" ht="9.75" customHeight="1">
      <c r="A43" s="65">
        <v>15</v>
      </c>
      <c r="B43" s="67"/>
      <c r="C43" s="67"/>
      <c r="D43" s="78" t="s">
        <v>90</v>
      </c>
      <c r="E43" s="76">
        <v>1</v>
      </c>
      <c r="F43" s="83"/>
      <c r="G43" s="67"/>
      <c r="H43" s="67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13</v>
      </c>
      <c r="T43" s="31"/>
      <c r="U43" s="29" t="s">
        <v>14</v>
      </c>
      <c r="V43" s="32"/>
      <c r="W43" s="49">
        <f t="shared" si="0"/>
      </c>
      <c r="X43" s="49">
        <f t="shared" si="2"/>
      </c>
      <c r="Z43" s="49">
        <f t="shared" si="1"/>
        <v>0</v>
      </c>
      <c r="AA43" s="50">
        <f t="shared" si="3"/>
        <v>20</v>
      </c>
    </row>
    <row r="44" spans="1:27" ht="9.75" customHeight="1" thickBot="1">
      <c r="A44" s="66"/>
      <c r="B44" s="68"/>
      <c r="C44" s="68"/>
      <c r="D44" s="79"/>
      <c r="E44" s="77"/>
      <c r="F44" s="119"/>
      <c r="G44" s="68"/>
      <c r="H44" s="68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13</v>
      </c>
      <c r="T44" s="35"/>
      <c r="U44" s="33" t="s">
        <v>14</v>
      </c>
      <c r="V44" s="36"/>
      <c r="W44" s="49">
        <f t="shared" si="0"/>
      </c>
      <c r="X44" s="49">
        <f t="shared" si="2"/>
      </c>
      <c r="Z44" s="49">
        <f t="shared" si="1"/>
        <v>0</v>
      </c>
      <c r="AA44" s="50">
        <f t="shared" si="3"/>
        <v>20</v>
      </c>
    </row>
    <row r="45" spans="1:27" ht="9.75" customHeight="1">
      <c r="A45" s="65">
        <v>16</v>
      </c>
      <c r="B45" s="67"/>
      <c r="C45" s="67"/>
      <c r="D45" s="78" t="s">
        <v>90</v>
      </c>
      <c r="E45" s="76">
        <v>1</v>
      </c>
      <c r="F45" s="83"/>
      <c r="G45" s="67"/>
      <c r="H45" s="67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13</v>
      </c>
      <c r="T45" s="31"/>
      <c r="U45" s="29" t="s">
        <v>14</v>
      </c>
      <c r="V45" s="32"/>
      <c r="W45" s="49">
        <f aca="true" t="shared" si="4" ref="W45:W68">IF(I45="○",10050,(IF(J45="○",10100,(IF(K45="○",20050,(IF(L45="○",20100,IF(M45="○",30050,(IF(N45="○",30100,""))))))))))</f>
      </c>
      <c r="X45" s="49">
        <f t="shared" si="2"/>
      </c>
      <c r="Z45" s="49">
        <f aca="true" t="shared" si="5" ref="Z45:Z68">SUM(W45:Y45)</f>
        <v>0</v>
      </c>
      <c r="AA45" s="50">
        <f t="shared" si="3"/>
        <v>20</v>
      </c>
    </row>
    <row r="46" spans="1:27" ht="9.75" customHeight="1" thickBot="1">
      <c r="A46" s="66"/>
      <c r="B46" s="68"/>
      <c r="C46" s="68"/>
      <c r="D46" s="79"/>
      <c r="E46" s="77"/>
      <c r="F46" s="119"/>
      <c r="G46" s="68"/>
      <c r="H46" s="68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13</v>
      </c>
      <c r="T46" s="35"/>
      <c r="U46" s="33" t="s">
        <v>14</v>
      </c>
      <c r="V46" s="36"/>
      <c r="W46" s="49">
        <f t="shared" si="4"/>
      </c>
      <c r="X46" s="49">
        <f t="shared" si="2"/>
      </c>
      <c r="Z46" s="49">
        <f t="shared" si="5"/>
        <v>0</v>
      </c>
      <c r="AA46" s="50">
        <f t="shared" si="3"/>
        <v>20</v>
      </c>
    </row>
    <row r="47" spans="1:27" ht="9.75" customHeight="1">
      <c r="A47" s="65">
        <v>17</v>
      </c>
      <c r="B47" s="67"/>
      <c r="C47" s="67"/>
      <c r="D47" s="78" t="s">
        <v>90</v>
      </c>
      <c r="E47" s="76">
        <v>1</v>
      </c>
      <c r="F47" s="83"/>
      <c r="G47" s="67"/>
      <c r="H47" s="67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13</v>
      </c>
      <c r="T47" s="31"/>
      <c r="U47" s="29" t="s">
        <v>14</v>
      </c>
      <c r="V47" s="32"/>
      <c r="W47" s="49">
        <f t="shared" si="4"/>
      </c>
      <c r="X47" s="49">
        <f t="shared" si="2"/>
      </c>
      <c r="Z47" s="49">
        <f t="shared" si="5"/>
        <v>0</v>
      </c>
      <c r="AA47" s="50">
        <f t="shared" si="3"/>
        <v>20</v>
      </c>
    </row>
    <row r="48" spans="1:27" ht="9.75" customHeight="1" thickBot="1">
      <c r="A48" s="66"/>
      <c r="B48" s="68"/>
      <c r="C48" s="68"/>
      <c r="D48" s="79"/>
      <c r="E48" s="77"/>
      <c r="F48" s="119"/>
      <c r="G48" s="68"/>
      <c r="H48" s="68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13</v>
      </c>
      <c r="T48" s="35"/>
      <c r="U48" s="33" t="s">
        <v>14</v>
      </c>
      <c r="V48" s="36"/>
      <c r="W48" s="49">
        <f t="shared" si="4"/>
      </c>
      <c r="X48" s="49">
        <f t="shared" si="2"/>
      </c>
      <c r="Z48" s="49">
        <f t="shared" si="5"/>
        <v>0</v>
      </c>
      <c r="AA48" s="50">
        <f t="shared" si="3"/>
        <v>20</v>
      </c>
    </row>
    <row r="49" spans="1:27" ht="9.75" customHeight="1">
      <c r="A49" s="65">
        <v>18</v>
      </c>
      <c r="B49" s="67"/>
      <c r="C49" s="67"/>
      <c r="D49" s="78" t="s">
        <v>90</v>
      </c>
      <c r="E49" s="76">
        <v>1</v>
      </c>
      <c r="F49" s="83"/>
      <c r="G49" s="67"/>
      <c r="H49" s="67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13</v>
      </c>
      <c r="T49" s="31"/>
      <c r="U49" s="29" t="s">
        <v>14</v>
      </c>
      <c r="V49" s="32"/>
      <c r="W49" s="49">
        <f t="shared" si="4"/>
      </c>
      <c r="X49" s="49">
        <f t="shared" si="2"/>
      </c>
      <c r="Z49" s="49">
        <f t="shared" si="5"/>
        <v>0</v>
      </c>
      <c r="AA49" s="50">
        <f t="shared" si="3"/>
        <v>20</v>
      </c>
    </row>
    <row r="50" spans="1:27" ht="9.75" customHeight="1" thickBot="1">
      <c r="A50" s="66"/>
      <c r="B50" s="68"/>
      <c r="C50" s="68"/>
      <c r="D50" s="79"/>
      <c r="E50" s="77"/>
      <c r="F50" s="119"/>
      <c r="G50" s="68"/>
      <c r="H50" s="68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13</v>
      </c>
      <c r="T50" s="35"/>
      <c r="U50" s="33" t="s">
        <v>14</v>
      </c>
      <c r="V50" s="36"/>
      <c r="W50" s="49">
        <f t="shared" si="4"/>
      </c>
      <c r="X50" s="49">
        <f t="shared" si="2"/>
      </c>
      <c r="Z50" s="49">
        <f t="shared" si="5"/>
        <v>0</v>
      </c>
      <c r="AA50" s="50">
        <f t="shared" si="3"/>
        <v>20</v>
      </c>
    </row>
    <row r="51" spans="1:27" ht="9.75" customHeight="1">
      <c r="A51" s="65">
        <v>19</v>
      </c>
      <c r="B51" s="67"/>
      <c r="C51" s="67"/>
      <c r="D51" s="78" t="s">
        <v>90</v>
      </c>
      <c r="E51" s="76">
        <v>1</v>
      </c>
      <c r="F51" s="83"/>
      <c r="G51" s="67"/>
      <c r="H51" s="67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13</v>
      </c>
      <c r="T51" s="31"/>
      <c r="U51" s="29" t="s">
        <v>14</v>
      </c>
      <c r="V51" s="32"/>
      <c r="W51" s="49">
        <f t="shared" si="4"/>
      </c>
      <c r="X51" s="49">
        <f t="shared" si="2"/>
      </c>
      <c r="Z51" s="49">
        <f t="shared" si="5"/>
        <v>0</v>
      </c>
      <c r="AA51" s="50">
        <f t="shared" si="3"/>
        <v>20</v>
      </c>
    </row>
    <row r="52" spans="1:27" ht="9.75" customHeight="1" thickBot="1">
      <c r="A52" s="66"/>
      <c r="B52" s="68"/>
      <c r="C52" s="68"/>
      <c r="D52" s="79"/>
      <c r="E52" s="77"/>
      <c r="F52" s="119"/>
      <c r="G52" s="68"/>
      <c r="H52" s="68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13</v>
      </c>
      <c r="T52" s="35"/>
      <c r="U52" s="33" t="s">
        <v>14</v>
      </c>
      <c r="V52" s="36"/>
      <c r="W52" s="49">
        <f t="shared" si="4"/>
      </c>
      <c r="X52" s="49">
        <f t="shared" si="2"/>
      </c>
      <c r="Z52" s="49">
        <f t="shared" si="5"/>
        <v>0</v>
      </c>
      <c r="AA52" s="50">
        <f t="shared" si="3"/>
        <v>20</v>
      </c>
    </row>
    <row r="53" spans="1:27" ht="9.75" customHeight="1">
      <c r="A53" s="65">
        <v>20</v>
      </c>
      <c r="B53" s="67"/>
      <c r="C53" s="67"/>
      <c r="D53" s="78" t="s">
        <v>90</v>
      </c>
      <c r="E53" s="76">
        <v>1</v>
      </c>
      <c r="F53" s="83"/>
      <c r="G53" s="67"/>
      <c r="H53" s="67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13</v>
      </c>
      <c r="T53" s="31"/>
      <c r="U53" s="29" t="s">
        <v>14</v>
      </c>
      <c r="V53" s="32"/>
      <c r="W53" s="49">
        <f t="shared" si="4"/>
      </c>
      <c r="X53" s="49">
        <f t="shared" si="2"/>
      </c>
      <c r="Z53" s="49">
        <f t="shared" si="5"/>
        <v>0</v>
      </c>
      <c r="AA53" s="50">
        <f t="shared" si="3"/>
        <v>20</v>
      </c>
    </row>
    <row r="54" spans="1:27" ht="9.75" customHeight="1" thickBot="1">
      <c r="A54" s="66"/>
      <c r="B54" s="68"/>
      <c r="C54" s="68"/>
      <c r="D54" s="79"/>
      <c r="E54" s="77"/>
      <c r="F54" s="119"/>
      <c r="G54" s="68"/>
      <c r="H54" s="68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13</v>
      </c>
      <c r="T54" s="35"/>
      <c r="U54" s="33" t="s">
        <v>14</v>
      </c>
      <c r="V54" s="36"/>
      <c r="W54" s="49">
        <f t="shared" si="4"/>
      </c>
      <c r="X54" s="49">
        <f t="shared" si="2"/>
      </c>
      <c r="Z54" s="49">
        <f t="shared" si="5"/>
        <v>0</v>
      </c>
      <c r="AA54" s="50">
        <f t="shared" si="3"/>
        <v>20</v>
      </c>
    </row>
    <row r="55" spans="1:27" ht="9.75" customHeight="1">
      <c r="A55" s="65">
        <v>21</v>
      </c>
      <c r="B55" s="67"/>
      <c r="C55" s="67"/>
      <c r="D55" s="78" t="s">
        <v>90</v>
      </c>
      <c r="E55" s="76">
        <v>1</v>
      </c>
      <c r="F55" s="83"/>
      <c r="G55" s="67"/>
      <c r="H55" s="67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13</v>
      </c>
      <c r="T55" s="31"/>
      <c r="U55" s="29" t="s">
        <v>14</v>
      </c>
      <c r="V55" s="32"/>
      <c r="W55" s="49">
        <f t="shared" si="4"/>
      </c>
      <c r="X55" s="49">
        <f t="shared" si="2"/>
      </c>
      <c r="Z55" s="49">
        <f t="shared" si="5"/>
        <v>0</v>
      </c>
      <c r="AA55" s="50">
        <f t="shared" si="3"/>
        <v>20</v>
      </c>
    </row>
    <row r="56" spans="1:27" ht="9.75" customHeight="1" thickBot="1">
      <c r="A56" s="66"/>
      <c r="B56" s="68"/>
      <c r="C56" s="68"/>
      <c r="D56" s="79"/>
      <c r="E56" s="77"/>
      <c r="F56" s="119"/>
      <c r="G56" s="68"/>
      <c r="H56" s="68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13</v>
      </c>
      <c r="T56" s="35"/>
      <c r="U56" s="33" t="s">
        <v>14</v>
      </c>
      <c r="V56" s="36"/>
      <c r="W56" s="49">
        <f t="shared" si="4"/>
      </c>
      <c r="X56" s="49">
        <f t="shared" si="2"/>
      </c>
      <c r="Z56" s="49">
        <f t="shared" si="5"/>
        <v>0</v>
      </c>
      <c r="AA56" s="50">
        <f t="shared" si="3"/>
        <v>20</v>
      </c>
    </row>
    <row r="57" spans="1:27" ht="9.75" customHeight="1">
      <c r="A57" s="65">
        <v>22</v>
      </c>
      <c r="B57" s="67"/>
      <c r="C57" s="67"/>
      <c r="D57" s="78" t="s">
        <v>90</v>
      </c>
      <c r="E57" s="76">
        <v>1</v>
      </c>
      <c r="F57" s="83"/>
      <c r="G57" s="67"/>
      <c r="H57" s="67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13</v>
      </c>
      <c r="T57" s="31"/>
      <c r="U57" s="29" t="s">
        <v>14</v>
      </c>
      <c r="V57" s="32"/>
      <c r="W57" s="49">
        <f t="shared" si="4"/>
      </c>
      <c r="X57" s="49">
        <f t="shared" si="2"/>
      </c>
      <c r="Z57" s="49">
        <f t="shared" si="5"/>
        <v>0</v>
      </c>
      <c r="AA57" s="50">
        <f t="shared" si="3"/>
        <v>20</v>
      </c>
    </row>
    <row r="58" spans="1:27" ht="9.75" customHeight="1" thickBot="1">
      <c r="A58" s="66"/>
      <c r="B58" s="68"/>
      <c r="C58" s="68"/>
      <c r="D58" s="79"/>
      <c r="E58" s="77"/>
      <c r="F58" s="119"/>
      <c r="G58" s="68"/>
      <c r="H58" s="68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13</v>
      </c>
      <c r="T58" s="35"/>
      <c r="U58" s="33" t="s">
        <v>14</v>
      </c>
      <c r="V58" s="36"/>
      <c r="W58" s="49">
        <f t="shared" si="4"/>
      </c>
      <c r="X58" s="49">
        <f t="shared" si="2"/>
      </c>
      <c r="Z58" s="49">
        <f t="shared" si="5"/>
        <v>0</v>
      </c>
      <c r="AA58" s="50">
        <f t="shared" si="3"/>
        <v>20</v>
      </c>
    </row>
    <row r="59" spans="1:27" ht="9.75" customHeight="1">
      <c r="A59" s="65">
        <v>23</v>
      </c>
      <c r="B59" s="67"/>
      <c r="C59" s="67"/>
      <c r="D59" s="78" t="s">
        <v>90</v>
      </c>
      <c r="E59" s="76">
        <v>1</v>
      </c>
      <c r="F59" s="83"/>
      <c r="G59" s="67"/>
      <c r="H59" s="67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13</v>
      </c>
      <c r="T59" s="31"/>
      <c r="U59" s="29" t="s">
        <v>14</v>
      </c>
      <c r="V59" s="32"/>
      <c r="W59" s="49">
        <f t="shared" si="4"/>
      </c>
      <c r="X59" s="49">
        <f t="shared" si="2"/>
      </c>
      <c r="Z59" s="49">
        <f t="shared" si="5"/>
        <v>0</v>
      </c>
      <c r="AA59" s="50">
        <f t="shared" si="3"/>
        <v>20</v>
      </c>
    </row>
    <row r="60" spans="1:27" ht="9.75" customHeight="1" thickBot="1">
      <c r="A60" s="66"/>
      <c r="B60" s="68"/>
      <c r="C60" s="68"/>
      <c r="D60" s="79"/>
      <c r="E60" s="77"/>
      <c r="F60" s="119"/>
      <c r="G60" s="68"/>
      <c r="H60" s="68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13</v>
      </c>
      <c r="T60" s="35"/>
      <c r="U60" s="33" t="s">
        <v>14</v>
      </c>
      <c r="V60" s="36"/>
      <c r="W60" s="49">
        <f t="shared" si="4"/>
      </c>
      <c r="X60" s="49">
        <f t="shared" si="2"/>
      </c>
      <c r="Z60" s="49">
        <f t="shared" si="5"/>
        <v>0</v>
      </c>
      <c r="AA60" s="50">
        <f t="shared" si="3"/>
        <v>20</v>
      </c>
    </row>
    <row r="61" spans="1:27" ht="9.75" customHeight="1">
      <c r="A61" s="65">
        <v>24</v>
      </c>
      <c r="B61" s="67"/>
      <c r="C61" s="67"/>
      <c r="D61" s="78" t="s">
        <v>90</v>
      </c>
      <c r="E61" s="76">
        <v>1</v>
      </c>
      <c r="F61" s="83"/>
      <c r="G61" s="67"/>
      <c r="H61" s="67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13</v>
      </c>
      <c r="T61" s="31"/>
      <c r="U61" s="29" t="s">
        <v>14</v>
      </c>
      <c r="V61" s="32"/>
      <c r="W61" s="49">
        <f t="shared" si="4"/>
      </c>
      <c r="X61" s="49">
        <f t="shared" si="2"/>
      </c>
      <c r="Z61" s="49">
        <f t="shared" si="5"/>
        <v>0</v>
      </c>
      <c r="AA61" s="50">
        <f t="shared" si="3"/>
        <v>20</v>
      </c>
    </row>
    <row r="62" spans="1:27" ht="9.75" customHeight="1" thickBot="1">
      <c r="A62" s="66"/>
      <c r="B62" s="68"/>
      <c r="C62" s="68"/>
      <c r="D62" s="79"/>
      <c r="E62" s="77"/>
      <c r="F62" s="119"/>
      <c r="G62" s="68"/>
      <c r="H62" s="68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13</v>
      </c>
      <c r="T62" s="35"/>
      <c r="U62" s="33" t="s">
        <v>14</v>
      </c>
      <c r="V62" s="36"/>
      <c r="W62" s="49">
        <f t="shared" si="4"/>
      </c>
      <c r="X62" s="49">
        <f t="shared" si="2"/>
      </c>
      <c r="Z62" s="49">
        <f t="shared" si="5"/>
        <v>0</v>
      </c>
      <c r="AA62" s="50">
        <f t="shared" si="3"/>
        <v>20</v>
      </c>
    </row>
    <row r="63" spans="1:27" ht="9.75" customHeight="1">
      <c r="A63" s="65">
        <v>25</v>
      </c>
      <c r="B63" s="67"/>
      <c r="C63" s="67"/>
      <c r="D63" s="78" t="s">
        <v>90</v>
      </c>
      <c r="E63" s="76">
        <v>1</v>
      </c>
      <c r="F63" s="83"/>
      <c r="G63" s="67"/>
      <c r="H63" s="67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13</v>
      </c>
      <c r="T63" s="31"/>
      <c r="U63" s="29" t="s">
        <v>14</v>
      </c>
      <c r="V63" s="32"/>
      <c r="W63" s="49">
        <f t="shared" si="4"/>
      </c>
      <c r="X63" s="49">
        <f t="shared" si="2"/>
      </c>
      <c r="Z63" s="49">
        <f t="shared" si="5"/>
        <v>0</v>
      </c>
      <c r="AA63" s="50">
        <f t="shared" si="3"/>
        <v>20</v>
      </c>
    </row>
    <row r="64" spans="1:27" ht="9.75" customHeight="1" thickBot="1">
      <c r="A64" s="66"/>
      <c r="B64" s="68"/>
      <c r="C64" s="68"/>
      <c r="D64" s="79"/>
      <c r="E64" s="77"/>
      <c r="F64" s="119"/>
      <c r="G64" s="68"/>
      <c r="H64" s="68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13</v>
      </c>
      <c r="T64" s="35"/>
      <c r="U64" s="33" t="s">
        <v>14</v>
      </c>
      <c r="V64" s="36"/>
      <c r="W64" s="49">
        <f t="shared" si="4"/>
      </c>
      <c r="X64" s="49">
        <f t="shared" si="2"/>
      </c>
      <c r="Z64" s="49">
        <f t="shared" si="5"/>
        <v>0</v>
      </c>
      <c r="AA64" s="50">
        <f t="shared" si="3"/>
        <v>20</v>
      </c>
    </row>
    <row r="65" spans="1:27" ht="9.75" customHeight="1">
      <c r="A65" s="65">
        <v>26</v>
      </c>
      <c r="B65" s="67"/>
      <c r="C65" s="67"/>
      <c r="D65" s="78" t="s">
        <v>90</v>
      </c>
      <c r="E65" s="76">
        <v>1</v>
      </c>
      <c r="F65" s="83"/>
      <c r="G65" s="67"/>
      <c r="H65" s="67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13</v>
      </c>
      <c r="T65" s="31"/>
      <c r="U65" s="29" t="s">
        <v>14</v>
      </c>
      <c r="V65" s="32"/>
      <c r="W65" s="49">
        <f t="shared" si="4"/>
      </c>
      <c r="X65" s="49">
        <f t="shared" si="2"/>
      </c>
      <c r="Z65" s="49">
        <f t="shared" si="5"/>
        <v>0</v>
      </c>
      <c r="AA65" s="50">
        <f t="shared" si="3"/>
        <v>20</v>
      </c>
    </row>
    <row r="66" spans="1:27" ht="9.75" customHeight="1" thickBot="1">
      <c r="A66" s="66"/>
      <c r="B66" s="68"/>
      <c r="C66" s="68"/>
      <c r="D66" s="79"/>
      <c r="E66" s="77"/>
      <c r="F66" s="119"/>
      <c r="G66" s="68"/>
      <c r="H66" s="68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13</v>
      </c>
      <c r="T66" s="35"/>
      <c r="U66" s="33" t="s">
        <v>14</v>
      </c>
      <c r="V66" s="36"/>
      <c r="W66" s="49">
        <f t="shared" si="4"/>
      </c>
      <c r="X66" s="49">
        <f t="shared" si="2"/>
      </c>
      <c r="Z66" s="49">
        <f t="shared" si="5"/>
        <v>0</v>
      </c>
      <c r="AA66" s="50">
        <f t="shared" si="3"/>
        <v>20</v>
      </c>
    </row>
    <row r="67" spans="1:27" ht="9.75" customHeight="1">
      <c r="A67" s="65">
        <v>27</v>
      </c>
      <c r="B67" s="67"/>
      <c r="C67" s="67"/>
      <c r="D67" s="78" t="s">
        <v>90</v>
      </c>
      <c r="E67" s="76">
        <v>1</v>
      </c>
      <c r="F67" s="83"/>
      <c r="G67" s="67"/>
      <c r="H67" s="67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13</v>
      </c>
      <c r="T67" s="31"/>
      <c r="U67" s="29" t="s">
        <v>14</v>
      </c>
      <c r="V67" s="32"/>
      <c r="W67" s="49">
        <f t="shared" si="4"/>
      </c>
      <c r="X67" s="49">
        <f t="shared" si="2"/>
      </c>
      <c r="Z67" s="49">
        <f t="shared" si="5"/>
        <v>0</v>
      </c>
      <c r="AA67" s="50">
        <f t="shared" si="3"/>
        <v>20</v>
      </c>
    </row>
    <row r="68" spans="1:27" ht="9.75" customHeight="1" thickBot="1">
      <c r="A68" s="66"/>
      <c r="B68" s="68"/>
      <c r="C68" s="68"/>
      <c r="D68" s="79"/>
      <c r="E68" s="77"/>
      <c r="F68" s="119"/>
      <c r="G68" s="68"/>
      <c r="H68" s="68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13</v>
      </c>
      <c r="T68" s="35"/>
      <c r="U68" s="33" t="s">
        <v>14</v>
      </c>
      <c r="V68" s="36"/>
      <c r="W68" s="49">
        <f t="shared" si="4"/>
      </c>
      <c r="X68" s="49">
        <f t="shared" si="2"/>
      </c>
      <c r="Z68" s="49">
        <f t="shared" si="5"/>
        <v>0</v>
      </c>
      <c r="AA68" s="50">
        <f t="shared" si="3"/>
        <v>20</v>
      </c>
    </row>
    <row r="69" spans="1:22" ht="13.5">
      <c r="A69" s="85" t="s">
        <v>66</v>
      </c>
      <c r="B69" s="86"/>
      <c r="C69" s="86"/>
      <c r="D69" s="86" t="s">
        <v>68</v>
      </c>
      <c r="E69" s="67">
        <v>0</v>
      </c>
      <c r="F69" s="70" t="s">
        <v>70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  <c r="R69" s="37"/>
      <c r="S69" s="38" t="s">
        <v>13</v>
      </c>
      <c r="T69" s="39"/>
      <c r="U69" s="38" t="s">
        <v>14</v>
      </c>
      <c r="V69" s="40"/>
    </row>
    <row r="70" spans="1:22" ht="14.25" thickBot="1">
      <c r="A70" s="87"/>
      <c r="B70" s="88"/>
      <c r="C70" s="88"/>
      <c r="D70" s="88"/>
      <c r="E70" s="69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3"/>
      <c r="R70" s="41"/>
      <c r="S70" s="42" t="s">
        <v>13</v>
      </c>
      <c r="T70" s="43"/>
      <c r="U70" s="42" t="s">
        <v>14</v>
      </c>
      <c r="V70" s="44"/>
    </row>
    <row r="71" spans="1:22" ht="13.5" hidden="1">
      <c r="A71" s="87"/>
      <c r="B71" s="88"/>
      <c r="C71" s="88"/>
      <c r="D71" s="88"/>
      <c r="E71" s="69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3"/>
      <c r="R71" s="41"/>
      <c r="S71" s="42" t="s">
        <v>13</v>
      </c>
      <c r="T71" s="43"/>
      <c r="U71" s="42" t="s">
        <v>14</v>
      </c>
      <c r="V71" s="44"/>
    </row>
    <row r="72" spans="1:22" ht="14.25" hidden="1" thickBot="1">
      <c r="A72" s="89"/>
      <c r="B72" s="90"/>
      <c r="C72" s="90"/>
      <c r="D72" s="90"/>
      <c r="E72" s="68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5"/>
      <c r="R72" s="45"/>
      <c r="S72" s="46" t="s">
        <v>13</v>
      </c>
      <c r="T72" s="47"/>
      <c r="U72" s="46" t="s">
        <v>14</v>
      </c>
      <c r="V72" s="48"/>
    </row>
    <row r="73" spans="1:22" ht="13.5">
      <c r="A73" s="85" t="s">
        <v>67</v>
      </c>
      <c r="B73" s="86"/>
      <c r="C73" s="86"/>
      <c r="D73" s="86" t="s">
        <v>68</v>
      </c>
      <c r="E73" s="67">
        <v>0</v>
      </c>
      <c r="F73" s="70" t="s">
        <v>70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1"/>
      <c r="R73" s="37"/>
      <c r="S73" s="38" t="s">
        <v>13</v>
      </c>
      <c r="T73" s="39"/>
      <c r="U73" s="38" t="s">
        <v>14</v>
      </c>
      <c r="V73" s="40"/>
    </row>
    <row r="74" spans="1:22" ht="14.25" thickBot="1">
      <c r="A74" s="87"/>
      <c r="B74" s="88"/>
      <c r="C74" s="88"/>
      <c r="D74" s="88"/>
      <c r="E74" s="69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3"/>
      <c r="R74" s="41"/>
      <c r="S74" s="42" t="s">
        <v>13</v>
      </c>
      <c r="T74" s="43"/>
      <c r="U74" s="42" t="s">
        <v>14</v>
      </c>
      <c r="V74" s="44"/>
    </row>
    <row r="75" spans="1:22" ht="13.5" hidden="1">
      <c r="A75" s="87"/>
      <c r="B75" s="88"/>
      <c r="C75" s="88"/>
      <c r="D75" s="88"/>
      <c r="E75" s="69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3"/>
      <c r="R75" s="41"/>
      <c r="S75" s="42" t="s">
        <v>13</v>
      </c>
      <c r="T75" s="43"/>
      <c r="U75" s="42" t="s">
        <v>14</v>
      </c>
      <c r="V75" s="44"/>
    </row>
    <row r="76" spans="1:22" ht="14.25" hidden="1" thickBot="1">
      <c r="A76" s="89"/>
      <c r="B76" s="90"/>
      <c r="C76" s="90"/>
      <c r="D76" s="90"/>
      <c r="E76" s="68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5"/>
      <c r="R76" s="45"/>
      <c r="S76" s="46" t="s">
        <v>13</v>
      </c>
      <c r="T76" s="47"/>
      <c r="U76" s="46" t="s">
        <v>14</v>
      </c>
      <c r="V76" s="48"/>
    </row>
    <row r="77" spans="1:22" ht="14.25" thickBot="1">
      <c r="A77" s="105" t="s">
        <v>58</v>
      </c>
      <c r="B77" s="106"/>
      <c r="C77" s="106"/>
      <c r="D77" s="106"/>
      <c r="E77" s="106"/>
      <c r="F77" s="106"/>
      <c r="G77" s="106"/>
      <c r="H77" s="106"/>
      <c r="I77" s="51">
        <f aca="true" t="shared" si="6" ref="I77:Q77">COUNTIF(I15:I68,"○")</f>
        <v>0</v>
      </c>
      <c r="J77" s="51">
        <f t="shared" si="6"/>
        <v>0</v>
      </c>
      <c r="K77" s="51">
        <f t="shared" si="6"/>
        <v>0</v>
      </c>
      <c r="L77" s="51">
        <f t="shared" si="6"/>
        <v>0</v>
      </c>
      <c r="M77" s="51">
        <f t="shared" si="6"/>
        <v>0</v>
      </c>
      <c r="N77" s="51">
        <f t="shared" si="6"/>
        <v>0</v>
      </c>
      <c r="O77" s="51">
        <f t="shared" si="6"/>
        <v>0</v>
      </c>
      <c r="P77" s="51">
        <f t="shared" si="6"/>
        <v>0</v>
      </c>
      <c r="Q77" s="51">
        <f t="shared" si="6"/>
        <v>0</v>
      </c>
      <c r="R77" s="105"/>
      <c r="S77" s="106"/>
      <c r="T77" s="106"/>
      <c r="U77" s="106"/>
      <c r="V77" s="117"/>
    </row>
  </sheetData>
  <sheetProtection sheet="1"/>
  <mergeCells count="252">
    <mergeCell ref="G67:G68"/>
    <mergeCell ref="H65:H66"/>
    <mergeCell ref="B25:B26"/>
    <mergeCell ref="C25:C26"/>
    <mergeCell ref="D23:D24"/>
    <mergeCell ref="E23:E24"/>
    <mergeCell ref="D25:D26"/>
    <mergeCell ref="D27:D28"/>
    <mergeCell ref="D29:D30"/>
    <mergeCell ref="E43:E44"/>
    <mergeCell ref="E69:E72"/>
    <mergeCell ref="H59:H60"/>
    <mergeCell ref="G59:G60"/>
    <mergeCell ref="F59:F60"/>
    <mergeCell ref="H67:H68"/>
    <mergeCell ref="F65:F66"/>
    <mergeCell ref="G65:G66"/>
    <mergeCell ref="G63:G64"/>
    <mergeCell ref="H61:H62"/>
    <mergeCell ref="F67:F68"/>
    <mergeCell ref="A21:A22"/>
    <mergeCell ref="E19:E20"/>
    <mergeCell ref="A25:A26"/>
    <mergeCell ref="E25:E26"/>
    <mergeCell ref="B19:B20"/>
    <mergeCell ref="C17:C18"/>
    <mergeCell ref="B21:B22"/>
    <mergeCell ref="C19:C20"/>
    <mergeCell ref="E17:E18"/>
    <mergeCell ref="A73:C76"/>
    <mergeCell ref="D55:D56"/>
    <mergeCell ref="D57:D58"/>
    <mergeCell ref="D59:D60"/>
    <mergeCell ref="D61:D62"/>
    <mergeCell ref="D21:D22"/>
    <mergeCell ref="D37:D38"/>
    <mergeCell ref="B31:B32"/>
    <mergeCell ref="B35:B36"/>
    <mergeCell ref="C35:C36"/>
    <mergeCell ref="F6:L6"/>
    <mergeCell ref="F8:L8"/>
    <mergeCell ref="I11:J11"/>
    <mergeCell ref="P1:Q1"/>
    <mergeCell ref="B15:B16"/>
    <mergeCell ref="D11:E12"/>
    <mergeCell ref="D13:D14"/>
    <mergeCell ref="E15:E16"/>
    <mergeCell ref="C15:C16"/>
    <mergeCell ref="C11:C12"/>
    <mergeCell ref="M7:V7"/>
    <mergeCell ref="H13:H14"/>
    <mergeCell ref="F7:L7"/>
    <mergeCell ref="C13:C14"/>
    <mergeCell ref="E13:E14"/>
    <mergeCell ref="B11:B12"/>
    <mergeCell ref="H17:H18"/>
    <mergeCell ref="O11:P11"/>
    <mergeCell ref="B17:B18"/>
    <mergeCell ref="D73:D76"/>
    <mergeCell ref="E73:E76"/>
    <mergeCell ref="F11:H11"/>
    <mergeCell ref="F69:Q72"/>
    <mergeCell ref="E59:E60"/>
    <mergeCell ref="D63:D64"/>
    <mergeCell ref="D65:D66"/>
    <mergeCell ref="F73:Q76"/>
    <mergeCell ref="D69:D72"/>
    <mergeCell ref="H53:H54"/>
    <mergeCell ref="F25:F26"/>
    <mergeCell ref="G17:G18"/>
    <mergeCell ref="E49:E50"/>
    <mergeCell ref="D49:D50"/>
    <mergeCell ref="E33:E34"/>
    <mergeCell ref="E37:E38"/>
    <mergeCell ref="D35:D36"/>
    <mergeCell ref="F15:F16"/>
    <mergeCell ref="R11:V12"/>
    <mergeCell ref="F13:F14"/>
    <mergeCell ref="K11:L11"/>
    <mergeCell ref="M11:N11"/>
    <mergeCell ref="G13:G14"/>
    <mergeCell ref="A13:A14"/>
    <mergeCell ref="B13:B14"/>
    <mergeCell ref="A17:A18"/>
    <mergeCell ref="A19:A20"/>
    <mergeCell ref="A31:A32"/>
    <mergeCell ref="D19:D20"/>
    <mergeCell ref="D15:D16"/>
    <mergeCell ref="D17:D18"/>
    <mergeCell ref="A15:A16"/>
    <mergeCell ref="C27:C28"/>
    <mergeCell ref="A45:A46"/>
    <mergeCell ref="F17:F18"/>
    <mergeCell ref="A27:A28"/>
    <mergeCell ref="B27:B28"/>
    <mergeCell ref="A29:A30"/>
    <mergeCell ref="A37:A38"/>
    <mergeCell ref="A33:A34"/>
    <mergeCell ref="A35:A36"/>
    <mergeCell ref="E29:E30"/>
    <mergeCell ref="E27:E28"/>
    <mergeCell ref="A43:A44"/>
    <mergeCell ref="A69:C72"/>
    <mergeCell ref="A23:A24"/>
    <mergeCell ref="B23:B24"/>
    <mergeCell ref="C23:C24"/>
    <mergeCell ref="A57:A58"/>
    <mergeCell ref="B57:B58"/>
    <mergeCell ref="B29:B30"/>
    <mergeCell ref="C29:C30"/>
    <mergeCell ref="C43:C44"/>
    <mergeCell ref="A39:A40"/>
    <mergeCell ref="B39:B40"/>
    <mergeCell ref="C39:C40"/>
    <mergeCell ref="E39:E40"/>
    <mergeCell ref="D39:D40"/>
    <mergeCell ref="A41:A42"/>
    <mergeCell ref="B41:B42"/>
    <mergeCell ref="B45:B46"/>
    <mergeCell ref="C45:C46"/>
    <mergeCell ref="E45:E46"/>
    <mergeCell ref="D45:D46"/>
    <mergeCell ref="E35:E36"/>
    <mergeCell ref="E41:E42"/>
    <mergeCell ref="D41:D42"/>
    <mergeCell ref="B43:B44"/>
    <mergeCell ref="C41:C42"/>
    <mergeCell ref="D43:D44"/>
    <mergeCell ref="F37:F38"/>
    <mergeCell ref="D33:D34"/>
    <mergeCell ref="E31:E32"/>
    <mergeCell ref="B37:B38"/>
    <mergeCell ref="C37:C38"/>
    <mergeCell ref="C31:C32"/>
    <mergeCell ref="D31:D32"/>
    <mergeCell ref="B33:B34"/>
    <mergeCell ref="C33:C34"/>
    <mergeCell ref="F19:F20"/>
    <mergeCell ref="G19:G20"/>
    <mergeCell ref="E47:E48"/>
    <mergeCell ref="F21:F22"/>
    <mergeCell ref="G21:G22"/>
    <mergeCell ref="G33:G34"/>
    <mergeCell ref="E21:E22"/>
    <mergeCell ref="F33:F34"/>
    <mergeCell ref="G31:G32"/>
    <mergeCell ref="F39:F40"/>
    <mergeCell ref="H19:H20"/>
    <mergeCell ref="H25:H26"/>
    <mergeCell ref="A61:A62"/>
    <mergeCell ref="B61:B62"/>
    <mergeCell ref="C61:C62"/>
    <mergeCell ref="E61:E62"/>
    <mergeCell ref="F61:F62"/>
    <mergeCell ref="G61:G62"/>
    <mergeCell ref="A51:A52"/>
    <mergeCell ref="C47:C48"/>
    <mergeCell ref="H21:H22"/>
    <mergeCell ref="F23:F24"/>
    <mergeCell ref="G23:G24"/>
    <mergeCell ref="H23:H24"/>
    <mergeCell ref="D47:D48"/>
    <mergeCell ref="A49:A50"/>
    <mergeCell ref="B49:B50"/>
    <mergeCell ref="C49:C50"/>
    <mergeCell ref="A47:A48"/>
    <mergeCell ref="B47:B48"/>
    <mergeCell ref="H31:H32"/>
    <mergeCell ref="F27:F28"/>
    <mergeCell ref="G27:G28"/>
    <mergeCell ref="H27:H28"/>
    <mergeCell ref="F29:F30"/>
    <mergeCell ref="G29:G30"/>
    <mergeCell ref="H29:H30"/>
    <mergeCell ref="F31:F32"/>
    <mergeCell ref="C59:C60"/>
    <mergeCell ref="B59:B60"/>
    <mergeCell ref="D53:D54"/>
    <mergeCell ref="E53:E54"/>
    <mergeCell ref="F57:F58"/>
    <mergeCell ref="G57:G58"/>
    <mergeCell ref="F53:F54"/>
    <mergeCell ref="H33:H34"/>
    <mergeCell ref="F35:F36"/>
    <mergeCell ref="G45:G46"/>
    <mergeCell ref="F55:F56"/>
    <mergeCell ref="G35:G36"/>
    <mergeCell ref="H35:H36"/>
    <mergeCell ref="G37:G38"/>
    <mergeCell ref="H37:H38"/>
    <mergeCell ref="H43:H44"/>
    <mergeCell ref="G53:G54"/>
    <mergeCell ref="B63:B64"/>
    <mergeCell ref="C63:C64"/>
    <mergeCell ref="E63:E64"/>
    <mergeCell ref="H63:H64"/>
    <mergeCell ref="B55:B56"/>
    <mergeCell ref="C55:C56"/>
    <mergeCell ref="E57:E58"/>
    <mergeCell ref="E55:E56"/>
    <mergeCell ref="H57:H58"/>
    <mergeCell ref="C57:C58"/>
    <mergeCell ref="A65:A66"/>
    <mergeCell ref="B65:B66"/>
    <mergeCell ref="C65:C66"/>
    <mergeCell ref="E65:E66"/>
    <mergeCell ref="H49:H50"/>
    <mergeCell ref="H39:H40"/>
    <mergeCell ref="F41:F42"/>
    <mergeCell ref="G41:G42"/>
    <mergeCell ref="H41:H42"/>
    <mergeCell ref="F45:F46"/>
    <mergeCell ref="G39:G40"/>
    <mergeCell ref="H45:H46"/>
    <mergeCell ref="B53:B54"/>
    <mergeCell ref="C53:C54"/>
    <mergeCell ref="A67:A68"/>
    <mergeCell ref="B67:B68"/>
    <mergeCell ref="C67:C68"/>
    <mergeCell ref="E67:E68"/>
    <mergeCell ref="D67:D68"/>
    <mergeCell ref="A59:A60"/>
    <mergeCell ref="A55:A56"/>
    <mergeCell ref="H47:H48"/>
    <mergeCell ref="F49:F50"/>
    <mergeCell ref="C51:C52"/>
    <mergeCell ref="A63:A64"/>
    <mergeCell ref="F63:F64"/>
    <mergeCell ref="G51:G52"/>
    <mergeCell ref="H51:H52"/>
    <mergeCell ref="E51:E52"/>
    <mergeCell ref="D51:D52"/>
    <mergeCell ref="A53:A54"/>
    <mergeCell ref="A11:A12"/>
    <mergeCell ref="C21:C22"/>
    <mergeCell ref="G47:G48"/>
    <mergeCell ref="F43:F44"/>
    <mergeCell ref="G43:G44"/>
    <mergeCell ref="B51:B52"/>
    <mergeCell ref="F47:F48"/>
    <mergeCell ref="G49:G50"/>
    <mergeCell ref="G25:G26"/>
    <mergeCell ref="R77:V77"/>
    <mergeCell ref="G55:G56"/>
    <mergeCell ref="H55:H56"/>
    <mergeCell ref="F51:F52"/>
    <mergeCell ref="A3:V3"/>
    <mergeCell ref="G15:G16"/>
    <mergeCell ref="H15:H16"/>
    <mergeCell ref="M6:T6"/>
    <mergeCell ref="M8:T8"/>
    <mergeCell ref="A77:H77"/>
  </mergeCells>
  <dataValidations count="8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69:E76">
      <formula1>"0,1"</formula1>
    </dataValidation>
    <dataValidation type="list" allowBlank="1" showInputMessage="1" showErrorMessage="1" sqref="E13:E68">
      <formula1>"1,2,3"</formula1>
    </dataValidation>
    <dataValidation type="whole" allowBlank="1" showInputMessage="1" showErrorMessage="1" sqref="F13:F68">
      <formula1>0</formula1>
      <formula2>99</formula2>
    </dataValidation>
  </dataValidations>
  <printOptions/>
  <pageMargins left="0.44" right="0.39" top="0.3937007874015748" bottom="0.3937007874015748" header="0.69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8" customHeight="1"/>
  <cols>
    <col min="1" max="1" width="5.50390625" style="61" customWidth="1"/>
    <col min="2" max="2" width="25.00390625" style="61" customWidth="1"/>
    <col min="3" max="3" width="2.00390625" style="61" customWidth="1"/>
    <col min="4" max="4" width="5.50390625" style="61" customWidth="1"/>
    <col min="5" max="5" width="25.00390625" style="61" customWidth="1"/>
    <col min="6" max="6" width="2.00390625" style="61" customWidth="1"/>
    <col min="7" max="16384" width="9.00390625" style="61" customWidth="1"/>
  </cols>
  <sheetData>
    <row r="1" spans="1:6" s="53" customFormat="1" ht="25.5" customHeight="1">
      <c r="A1" s="120" t="s">
        <v>80</v>
      </c>
      <c r="B1" s="120"/>
      <c r="C1" s="120"/>
      <c r="D1" s="120"/>
      <c r="E1" s="120"/>
      <c r="F1" s="120"/>
    </row>
    <row r="2" spans="1:6" s="53" customFormat="1" ht="13.5">
      <c r="A2" s="121" t="s">
        <v>5</v>
      </c>
      <c r="B2" s="121"/>
      <c r="C2" s="121"/>
      <c r="D2" s="121"/>
      <c r="E2" s="121"/>
      <c r="F2" s="121"/>
    </row>
    <row r="3" spans="1:6" s="53" customFormat="1" ht="13.5">
      <c r="A3" s="121" t="s">
        <v>92</v>
      </c>
      <c r="B3" s="121"/>
      <c r="C3" s="121"/>
      <c r="D3" s="121"/>
      <c r="E3" s="121"/>
      <c r="F3" s="121"/>
    </row>
    <row r="4" spans="1:6" s="53" customFormat="1" ht="16.5" customHeight="1">
      <c r="A4" s="55"/>
      <c r="B4" s="55"/>
      <c r="C4" s="54"/>
      <c r="D4" s="55"/>
      <c r="E4" s="55"/>
      <c r="F4" s="54"/>
    </row>
    <row r="5" spans="1:6" s="53" customFormat="1" ht="20.25" customHeight="1">
      <c r="A5" s="56" t="s">
        <v>1</v>
      </c>
      <c r="B5" s="56" t="s">
        <v>82</v>
      </c>
      <c r="C5" s="54"/>
      <c r="D5" s="56" t="s">
        <v>1</v>
      </c>
      <c r="E5" s="56" t="s">
        <v>82</v>
      </c>
      <c r="F5" s="54"/>
    </row>
    <row r="6" spans="1:6" s="53" customFormat="1" ht="20.25" customHeight="1">
      <c r="A6" s="56"/>
      <c r="B6" s="64" t="s">
        <v>93</v>
      </c>
      <c r="C6" s="54"/>
      <c r="D6" s="56"/>
      <c r="E6" s="64" t="s">
        <v>94</v>
      </c>
      <c r="F6" s="54"/>
    </row>
    <row r="7" spans="1:6" s="53" customFormat="1" ht="20.25" customHeight="1">
      <c r="A7" s="56" t="s">
        <v>84</v>
      </c>
      <c r="B7" s="62">
        <f>'中学男子用'!$R69*100+'中学男子用'!$T69+'中学男子用'!$V69/100</f>
        <v>0</v>
      </c>
      <c r="C7" s="54"/>
      <c r="D7" s="56" t="s">
        <v>85</v>
      </c>
      <c r="E7" s="62">
        <f>'中学男子用'!$R70*100+'中学男子用'!$T70+'中学男子用'!$V70/100</f>
        <v>0</v>
      </c>
      <c r="F7" s="54"/>
    </row>
    <row r="8" spans="1:6" s="53" customFormat="1" ht="20.25" customHeight="1">
      <c r="A8" s="57"/>
      <c r="B8" s="56" t="s">
        <v>4</v>
      </c>
      <c r="C8" s="58"/>
      <c r="D8" s="57"/>
      <c r="E8" s="56" t="s">
        <v>4</v>
      </c>
      <c r="F8" s="58"/>
    </row>
    <row r="9" spans="1:5" s="58" customFormat="1" ht="20.25" customHeight="1">
      <c r="A9" s="59">
        <v>1</v>
      </c>
      <c r="B9" s="59"/>
      <c r="D9" s="59">
        <v>1</v>
      </c>
      <c r="E9" s="59"/>
    </row>
    <row r="10" spans="1:6" s="58" customFormat="1" ht="20.25" customHeight="1">
      <c r="A10" s="59">
        <v>2</v>
      </c>
      <c r="B10" s="59"/>
      <c r="C10" s="60"/>
      <c r="D10" s="59">
        <v>2</v>
      </c>
      <c r="E10" s="59"/>
      <c r="F10" s="60"/>
    </row>
    <row r="11" spans="1:6" s="58" customFormat="1" ht="20.25" customHeight="1">
      <c r="A11" s="59">
        <v>3</v>
      </c>
      <c r="B11" s="59"/>
      <c r="C11" s="60"/>
      <c r="D11" s="59">
        <v>3</v>
      </c>
      <c r="E11" s="59"/>
      <c r="F11" s="60"/>
    </row>
    <row r="12" spans="1:6" s="58" customFormat="1" ht="20.25" customHeight="1">
      <c r="A12" s="59">
        <v>4</v>
      </c>
      <c r="B12" s="59"/>
      <c r="C12" s="61"/>
      <c r="D12" s="59">
        <v>4</v>
      </c>
      <c r="E12" s="59"/>
      <c r="F12" s="61"/>
    </row>
    <row r="13" spans="1:6" s="53" customFormat="1" ht="20.25" customHeight="1">
      <c r="A13" s="55"/>
      <c r="B13" s="55"/>
      <c r="C13" s="54"/>
      <c r="D13" s="63"/>
      <c r="E13" s="63"/>
      <c r="F13" s="54"/>
    </row>
    <row r="14" spans="1:6" s="53" customFormat="1" ht="20.25" customHeight="1">
      <c r="A14" s="56" t="s">
        <v>1</v>
      </c>
      <c r="B14" s="56" t="s">
        <v>81</v>
      </c>
      <c r="C14" s="54"/>
      <c r="D14" s="56" t="s">
        <v>1</v>
      </c>
      <c r="E14" s="56" t="s">
        <v>81</v>
      </c>
      <c r="F14" s="54"/>
    </row>
    <row r="15" spans="1:6" s="53" customFormat="1" ht="20.25" customHeight="1">
      <c r="A15" s="56"/>
      <c r="B15" s="64" t="s">
        <v>93</v>
      </c>
      <c r="C15" s="54"/>
      <c r="D15" s="56"/>
      <c r="E15" s="64" t="s">
        <v>94</v>
      </c>
      <c r="F15" s="54"/>
    </row>
    <row r="16" spans="1:6" s="53" customFormat="1" ht="20.25" customHeight="1">
      <c r="A16" s="56"/>
      <c r="B16" s="62">
        <f>'中学男子用'!$R73*100+'中学男子用'!$T73+'中学男子用'!$V73/100</f>
        <v>0</v>
      </c>
      <c r="C16" s="54"/>
      <c r="D16" s="56" t="s">
        <v>85</v>
      </c>
      <c r="E16" s="62">
        <f>'中学男子用'!$R74*100+'中学男子用'!$T74+'中学男子用'!$V74/100</f>
        <v>0</v>
      </c>
      <c r="F16" s="54"/>
    </row>
    <row r="17" spans="1:6" s="53" customFormat="1" ht="20.25" customHeight="1">
      <c r="A17" s="57"/>
      <c r="B17" s="56" t="s">
        <v>4</v>
      </c>
      <c r="C17" s="58"/>
      <c r="D17" s="57"/>
      <c r="E17" s="56" t="s">
        <v>4</v>
      </c>
      <c r="F17" s="58"/>
    </row>
    <row r="18" spans="1:5" s="58" customFormat="1" ht="20.25" customHeight="1">
      <c r="A18" s="59">
        <v>1</v>
      </c>
      <c r="B18" s="59"/>
      <c r="D18" s="59">
        <v>1</v>
      </c>
      <c r="E18" s="59"/>
    </row>
    <row r="19" spans="1:6" s="58" customFormat="1" ht="20.25" customHeight="1">
      <c r="A19" s="59">
        <v>2</v>
      </c>
      <c r="B19" s="59"/>
      <c r="C19" s="60"/>
      <c r="D19" s="59">
        <v>2</v>
      </c>
      <c r="E19" s="59"/>
      <c r="F19" s="60"/>
    </row>
    <row r="20" spans="1:6" s="58" customFormat="1" ht="20.25" customHeight="1">
      <c r="A20" s="59">
        <v>3</v>
      </c>
      <c r="B20" s="59"/>
      <c r="C20" s="60"/>
      <c r="D20" s="59">
        <v>3</v>
      </c>
      <c r="E20" s="59"/>
      <c r="F20" s="60"/>
    </row>
    <row r="21" spans="1:6" s="58" customFormat="1" ht="20.25" customHeight="1">
      <c r="A21" s="59">
        <v>4</v>
      </c>
      <c r="B21" s="59"/>
      <c r="C21" s="61"/>
      <c r="D21" s="59">
        <v>4</v>
      </c>
      <c r="E21" s="59"/>
      <c r="F21" s="61"/>
    </row>
    <row r="22" spans="1:6" s="53" customFormat="1" ht="20.25" customHeight="1">
      <c r="A22" s="55"/>
      <c r="B22" s="55"/>
      <c r="C22" s="54"/>
      <c r="D22" s="55"/>
      <c r="E22" s="55"/>
      <c r="F22" s="54"/>
    </row>
    <row r="23" spans="1:6" s="53" customFormat="1" ht="20.25" customHeight="1">
      <c r="A23" s="55"/>
      <c r="B23" s="55"/>
      <c r="C23" s="54"/>
      <c r="D23" s="55"/>
      <c r="E23" s="55"/>
      <c r="F23" s="54"/>
    </row>
    <row r="24" spans="1:6" s="53" customFormat="1" ht="20.25" customHeight="1">
      <c r="A24" s="56" t="s">
        <v>83</v>
      </c>
      <c r="B24" s="56" t="s">
        <v>82</v>
      </c>
      <c r="C24" s="54"/>
      <c r="D24" s="56" t="s">
        <v>86</v>
      </c>
      <c r="E24" s="56" t="s">
        <v>87</v>
      </c>
      <c r="F24" s="54"/>
    </row>
    <row r="25" spans="1:6" s="53" customFormat="1" ht="20.25" customHeight="1">
      <c r="A25" s="56"/>
      <c r="B25" s="64" t="s">
        <v>93</v>
      </c>
      <c r="C25" s="54"/>
      <c r="D25" s="56"/>
      <c r="E25" s="64" t="s">
        <v>94</v>
      </c>
      <c r="F25" s="54"/>
    </row>
    <row r="26" spans="1:6" s="53" customFormat="1" ht="20.25" customHeight="1">
      <c r="A26" s="56"/>
      <c r="B26" s="62">
        <f>'中学女子用'!$R69*100+'中学女子用'!$T69+'中学女子用'!$V69/100</f>
        <v>0</v>
      </c>
      <c r="C26" s="54"/>
      <c r="D26" s="56" t="s">
        <v>88</v>
      </c>
      <c r="E26" s="62">
        <f>'中学女子用'!$R70*100+'中学女子用'!$T70+'中学女子用'!$V70/100</f>
        <v>0</v>
      </c>
      <c r="F26" s="54"/>
    </row>
    <row r="27" spans="1:6" s="53" customFormat="1" ht="20.25" customHeight="1">
      <c r="A27" s="57"/>
      <c r="B27" s="56" t="s">
        <v>4</v>
      </c>
      <c r="C27" s="58"/>
      <c r="D27" s="57"/>
      <c r="E27" s="56" t="s">
        <v>4</v>
      </c>
      <c r="F27" s="58"/>
    </row>
    <row r="28" spans="1:5" s="58" customFormat="1" ht="20.25" customHeight="1">
      <c r="A28" s="59">
        <v>1</v>
      </c>
      <c r="B28" s="59"/>
      <c r="D28" s="59">
        <v>1</v>
      </c>
      <c r="E28" s="59"/>
    </row>
    <row r="29" spans="1:6" s="58" customFormat="1" ht="20.25" customHeight="1">
      <c r="A29" s="59">
        <v>2</v>
      </c>
      <c r="B29" s="59"/>
      <c r="C29" s="60"/>
      <c r="D29" s="59">
        <v>2</v>
      </c>
      <c r="E29" s="59"/>
      <c r="F29" s="60"/>
    </row>
    <row r="30" spans="1:6" s="58" customFormat="1" ht="20.25" customHeight="1">
      <c r="A30" s="59">
        <v>3</v>
      </c>
      <c r="B30" s="59"/>
      <c r="C30" s="60"/>
      <c r="D30" s="59">
        <v>3</v>
      </c>
      <c r="E30" s="59"/>
      <c r="F30" s="60"/>
    </row>
    <row r="31" spans="1:6" s="58" customFormat="1" ht="20.25" customHeight="1">
      <c r="A31" s="59">
        <v>4</v>
      </c>
      <c r="B31" s="59"/>
      <c r="C31" s="61"/>
      <c r="D31" s="59">
        <v>4</v>
      </c>
      <c r="E31" s="59"/>
      <c r="F31" s="61"/>
    </row>
    <row r="32" spans="1:6" s="53" customFormat="1" ht="20.25" customHeight="1">
      <c r="A32" s="55"/>
      <c r="B32" s="55"/>
      <c r="C32" s="54"/>
      <c r="D32" s="55"/>
      <c r="E32" s="55"/>
      <c r="F32" s="54"/>
    </row>
    <row r="33" spans="1:6" s="53" customFormat="1" ht="20.25" customHeight="1">
      <c r="A33" s="56" t="s">
        <v>83</v>
      </c>
      <c r="B33" s="56" t="s">
        <v>81</v>
      </c>
      <c r="C33" s="54"/>
      <c r="D33" s="56" t="s">
        <v>86</v>
      </c>
      <c r="E33" s="56" t="s">
        <v>81</v>
      </c>
      <c r="F33" s="54"/>
    </row>
    <row r="34" spans="1:6" s="53" customFormat="1" ht="20.25" customHeight="1">
      <c r="A34" s="56"/>
      <c r="B34" s="64" t="s">
        <v>93</v>
      </c>
      <c r="C34" s="54"/>
      <c r="D34" s="56"/>
      <c r="E34" s="64" t="s">
        <v>94</v>
      </c>
      <c r="F34" s="54"/>
    </row>
    <row r="35" spans="1:6" s="53" customFormat="1" ht="20.25" customHeight="1">
      <c r="A35" s="56"/>
      <c r="B35" s="62">
        <f>'中学女子用'!$R73*100+'中学女子用'!$T73+'中学女子用'!$V73/100</f>
        <v>0</v>
      </c>
      <c r="C35" s="54"/>
      <c r="D35" s="56" t="s">
        <v>88</v>
      </c>
      <c r="E35" s="62">
        <f>'中学女子用'!$R74*100+'中学女子用'!$T74+'中学女子用'!$V74/100</f>
        <v>0</v>
      </c>
      <c r="F35" s="54"/>
    </row>
    <row r="36" spans="1:6" s="53" customFormat="1" ht="20.25" customHeight="1">
      <c r="A36" s="57"/>
      <c r="B36" s="56" t="s">
        <v>4</v>
      </c>
      <c r="C36" s="58"/>
      <c r="D36" s="57"/>
      <c r="E36" s="56" t="s">
        <v>4</v>
      </c>
      <c r="F36" s="58"/>
    </row>
    <row r="37" spans="1:5" s="58" customFormat="1" ht="20.25" customHeight="1">
      <c r="A37" s="59">
        <v>1</v>
      </c>
      <c r="B37" s="59"/>
      <c r="D37" s="59">
        <v>1</v>
      </c>
      <c r="E37" s="59"/>
    </row>
    <row r="38" spans="1:6" s="58" customFormat="1" ht="20.25" customHeight="1">
      <c r="A38" s="59">
        <v>2</v>
      </c>
      <c r="B38" s="59"/>
      <c r="C38" s="60"/>
      <c r="D38" s="59">
        <v>2</v>
      </c>
      <c r="E38" s="59"/>
      <c r="F38" s="60"/>
    </row>
    <row r="39" spans="1:6" s="58" customFormat="1" ht="20.25" customHeight="1">
      <c r="A39" s="59">
        <v>3</v>
      </c>
      <c r="B39" s="59"/>
      <c r="C39" s="60"/>
      <c r="D39" s="59">
        <v>3</v>
      </c>
      <c r="E39" s="59"/>
      <c r="F39" s="60"/>
    </row>
    <row r="40" spans="1:6" s="58" customFormat="1" ht="20.25" customHeight="1">
      <c r="A40" s="59">
        <v>4</v>
      </c>
      <c r="B40" s="59"/>
      <c r="C40" s="61"/>
      <c r="D40" s="59">
        <v>4</v>
      </c>
      <c r="E40" s="59"/>
      <c r="F40" s="61"/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59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2" t="s">
        <v>23</v>
      </c>
      <c r="J1" s="1" t="s">
        <v>60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50</v>
      </c>
      <c r="AL1" t="s">
        <v>61</v>
      </c>
    </row>
    <row r="2" spans="1:38" ht="12.75" customHeight="1">
      <c r="A2" s="3"/>
      <c r="B2" s="3"/>
      <c r="C2" s="3">
        <f>IF('中学男子用'!$B15=0,"","1")</f>
      </c>
      <c r="D2" s="3">
        <f>IF('中学男子用'!$B15=0,"",'中学男子用'!B15)</f>
      </c>
      <c r="E2" s="3">
        <f>IF('中学男子用'!C15=0,"",ASC('中学男子用'!C15))</f>
      </c>
      <c r="F2" s="3">
        <f>IF('中学男子用'!B15=0,"",'中学男子用'!AA15*1000000+'中学男子用'!F15*10000+'中学男子用'!G15*100+'中学男子用'!H15)</f>
      </c>
      <c r="G2" s="3">
        <f>IF('中学男子用'!B15=0,"","2")</f>
      </c>
      <c r="H2" s="3">
        <f>IF('中学男子用'!B15=0,"",'中学男子用'!E15)</f>
      </c>
      <c r="I2" s="3">
        <f>IF('中学男子用'!B15=0,"","02")</f>
      </c>
      <c r="J2" s="4"/>
      <c r="K2" s="3">
        <f>IF('中学男子用'!$B15=0,"",'中学男子用'!$M$7)</f>
      </c>
      <c r="L2" s="3"/>
      <c r="R2" s="3">
        <f>IF('中学男子用'!Z15=0,"",ASC('中学男子用'!Z15))</f>
      </c>
      <c r="S2" s="5">
        <f>IF('中学男子用'!$Z15=0,"",'中学男子用'!$R15*100+'中学男子用'!$T15+'中学男子用'!$V15/100)</f>
      </c>
      <c r="T2" s="3">
        <f>IF('中学男子用'!Z16=0,"",ASC('中学男子用'!Z16))</f>
      </c>
      <c r="U2" s="5">
        <f>IF('中学男子用'!$Z16=0,"",'中学男子用'!$R16*100+'中学男子用'!$T16+'中学男子用'!$V16/100)</f>
      </c>
      <c r="AL2" s="3">
        <f>IF('中学男子用'!$B15=0,"","00")</f>
      </c>
    </row>
    <row r="3" spans="1:38" ht="12.75" customHeight="1">
      <c r="A3" s="3"/>
      <c r="B3" s="3"/>
      <c r="C3" s="3">
        <f>IF('中学男子用'!$B17=0,"","1")</f>
      </c>
      <c r="D3" s="3">
        <f>IF('中学男子用'!$B17=0,"",'中学男子用'!B17)</f>
      </c>
      <c r="E3" s="3">
        <f>IF('中学男子用'!C17=0,"",ASC('中学男子用'!C17))</f>
      </c>
      <c r="F3" s="3">
        <f>IF('中学男子用'!B17=0,"",'中学男子用'!AA17*1000000+'中学男子用'!F17*10000+'中学男子用'!G17*100+'中学男子用'!H17)</f>
      </c>
      <c r="G3" s="3">
        <f>IF('中学男子用'!B17=0,"","2")</f>
      </c>
      <c r="H3" s="3">
        <f>IF('中学男子用'!B17=0,"",'中学男子用'!E17)</f>
      </c>
      <c r="I3" s="3">
        <f>IF('中学男子用'!B17=0,"","02")</f>
      </c>
      <c r="J3" s="4"/>
      <c r="K3" s="3">
        <f>IF('中学男子用'!$B17=0,"",'中学男子用'!$M$7)</f>
      </c>
      <c r="L3" s="3"/>
      <c r="R3" s="3">
        <f>IF('中学男子用'!Z17=0,"",ASC('中学男子用'!Z17))</f>
      </c>
      <c r="S3" s="5">
        <f>IF('中学男子用'!$Z17=0,"",'中学男子用'!$R17*100+'中学男子用'!$T17+'中学男子用'!$V17/100)</f>
      </c>
      <c r="T3" s="3">
        <f>IF('中学男子用'!Z18=0,"",ASC('中学男子用'!Z18))</f>
      </c>
      <c r="U3" s="5">
        <f>IF('中学男子用'!$Z18=0,"",'中学男子用'!$R18*100+'中学男子用'!$T18+'中学男子用'!$V18/100)</f>
      </c>
      <c r="AL3" s="3">
        <f>IF('中学男子用'!$B17=0,"","00")</f>
      </c>
    </row>
    <row r="4" spans="1:38" ht="12.75" customHeight="1">
      <c r="A4" s="3"/>
      <c r="B4" s="3"/>
      <c r="C4" s="3">
        <f>IF('中学男子用'!$B19=0,"","1")</f>
      </c>
      <c r="D4" s="3">
        <f>IF('中学男子用'!$B19=0,"",'中学男子用'!B19)</f>
      </c>
      <c r="E4" s="3">
        <f>IF('中学男子用'!C19=0,"",ASC('中学男子用'!C19))</f>
      </c>
      <c r="F4" s="3">
        <f>IF('中学男子用'!B19=0,"",'中学男子用'!AA19*1000000+'中学男子用'!F19*10000+'中学男子用'!G19*100+'中学男子用'!H19)</f>
      </c>
      <c r="G4" s="3">
        <f>IF('中学男子用'!B19=0,"","2")</f>
      </c>
      <c r="H4" s="3">
        <f>IF('中学男子用'!B19=0,"",'中学男子用'!E19)</f>
      </c>
      <c r="I4" s="3">
        <f>IF('中学男子用'!B19=0,"","02")</f>
      </c>
      <c r="J4" s="4"/>
      <c r="K4" s="3">
        <f>IF('中学男子用'!$B19=0,"",'中学男子用'!$M$7)</f>
      </c>
      <c r="L4" s="3"/>
      <c r="R4" s="3">
        <f>IF('中学男子用'!Z19=0,"",ASC('中学男子用'!Z19))</f>
      </c>
      <c r="S4" s="5">
        <f>IF('中学男子用'!$Z19=0,"",'中学男子用'!$R19*100+'中学男子用'!$T19+'中学男子用'!$V19/100)</f>
      </c>
      <c r="T4" s="3">
        <f>IF('中学男子用'!Z20=0,"",ASC('中学男子用'!Z20))</f>
      </c>
      <c r="U4" s="5">
        <f>IF('中学男子用'!$Z20=0,"",'中学男子用'!$R20*100+'中学男子用'!$T20+'中学男子用'!$V20/100)</f>
      </c>
      <c r="AL4" s="3">
        <f>IF('中学男子用'!$B19=0,"","00")</f>
      </c>
    </row>
    <row r="5" spans="1:38" ht="12.75" customHeight="1">
      <c r="A5" s="3"/>
      <c r="B5" s="3"/>
      <c r="C5" s="3">
        <f>IF('中学男子用'!$B21=0,"","1")</f>
      </c>
      <c r="D5" s="3">
        <f>IF('中学男子用'!$B21=0,"",'中学男子用'!B21)</f>
      </c>
      <c r="E5" s="3">
        <f>IF('中学男子用'!C21=0,"",ASC('中学男子用'!C21))</f>
      </c>
      <c r="F5" s="3">
        <f>IF('中学男子用'!B21=0,"",'中学男子用'!AA21*1000000+'中学男子用'!F21*10000+'中学男子用'!G21*100+'中学男子用'!H21)</f>
      </c>
      <c r="G5" s="3">
        <f>IF('中学男子用'!B21=0,"","2")</f>
      </c>
      <c r="H5" s="3">
        <f>IF('中学男子用'!B21=0,"",'中学男子用'!E21)</f>
      </c>
      <c r="I5" s="3">
        <f>IF('中学男子用'!B21=0,"","02")</f>
      </c>
      <c r="J5" s="4"/>
      <c r="K5" s="3">
        <f>IF('中学男子用'!$B21=0,"",'中学男子用'!$M$7)</f>
      </c>
      <c r="L5" s="3"/>
      <c r="R5" s="3">
        <f>IF('中学男子用'!Z21=0,"",ASC('中学男子用'!Z21))</f>
      </c>
      <c r="S5" s="5">
        <f>IF('中学男子用'!$Z21=0,"",'中学男子用'!$R21*100+'中学男子用'!$T21+'中学男子用'!$V21/100)</f>
      </c>
      <c r="T5" s="3">
        <f>IF('中学男子用'!Z22=0,"",ASC('中学男子用'!Z22))</f>
      </c>
      <c r="U5" s="5">
        <f>IF('中学男子用'!$Z22=0,"",'中学男子用'!$R22*100+'中学男子用'!$T22+'中学男子用'!$V22/100)</f>
      </c>
      <c r="AL5" s="3">
        <f>IF('中学男子用'!$B21=0,"","00")</f>
      </c>
    </row>
    <row r="6" spans="1:38" ht="12.75" customHeight="1">
      <c r="A6" s="3"/>
      <c r="B6" s="3"/>
      <c r="C6" s="3">
        <f>IF('中学男子用'!$B23=0,"","1")</f>
      </c>
      <c r="D6" s="3">
        <f>IF('中学男子用'!$B23=0,"",'中学男子用'!B23)</f>
      </c>
      <c r="E6" s="3">
        <f>IF('中学男子用'!C23=0,"",ASC('中学男子用'!C23))</f>
      </c>
      <c r="F6" s="3">
        <f>IF('中学男子用'!B23=0,"",'中学男子用'!AA23*1000000+'中学男子用'!F23*10000+'中学男子用'!G23*100+'中学男子用'!H23)</f>
      </c>
      <c r="G6" s="3">
        <f>IF('中学男子用'!B23=0,"","2")</f>
      </c>
      <c r="H6" s="3">
        <f>IF('中学男子用'!B23=0,"",'中学男子用'!E23)</f>
      </c>
      <c r="I6" s="3">
        <f>IF('中学男子用'!B23=0,"","02")</f>
      </c>
      <c r="J6" s="4"/>
      <c r="K6" s="3">
        <f>IF('中学男子用'!$B23=0,"",'中学男子用'!$M$7)</f>
      </c>
      <c r="L6" s="3"/>
      <c r="R6" s="3">
        <f>IF('中学男子用'!Z23=0,"",ASC('中学男子用'!Z23))</f>
      </c>
      <c r="S6" s="5">
        <f>IF('中学男子用'!$Z23=0,"",'中学男子用'!$R23*100+'中学男子用'!$T23+'中学男子用'!$V23/100)</f>
      </c>
      <c r="T6" s="3">
        <f>IF('中学男子用'!Z24=0,"",ASC('中学男子用'!Z24))</f>
      </c>
      <c r="U6" s="5">
        <f>IF('中学男子用'!$Z24=0,"",'中学男子用'!$R24*100+'中学男子用'!$T24+'中学男子用'!$V24/100)</f>
      </c>
      <c r="AL6" s="3">
        <f>IF('中学男子用'!$B23=0,"","00")</f>
      </c>
    </row>
    <row r="7" spans="1:38" ht="12.75" customHeight="1">
      <c r="A7" s="3"/>
      <c r="B7" s="3"/>
      <c r="C7" s="3">
        <f>IF('中学男子用'!$B25=0,"","1")</f>
      </c>
      <c r="D7" s="3">
        <f>IF('中学男子用'!$B25=0,"",'中学男子用'!B25)</f>
      </c>
      <c r="E7" s="3">
        <f>IF('中学男子用'!C25=0,"",ASC('中学男子用'!C25))</f>
      </c>
      <c r="F7" s="3">
        <f>IF('中学男子用'!B25=0,"",'中学男子用'!AA25*1000000+'中学男子用'!F25*10000+'中学男子用'!G25*100+'中学男子用'!H25)</f>
      </c>
      <c r="G7" s="3">
        <f>IF('中学男子用'!B25=0,"","2")</f>
      </c>
      <c r="H7" s="3">
        <f>IF('中学男子用'!B25=0,"",'中学男子用'!E25)</f>
      </c>
      <c r="I7" s="3">
        <f>IF('中学男子用'!B25=0,"","02")</f>
      </c>
      <c r="J7" s="4"/>
      <c r="K7" s="3">
        <f>IF('中学男子用'!$B25=0,"",'中学男子用'!$M$7)</f>
      </c>
      <c r="L7" s="3"/>
      <c r="R7" s="3">
        <f>IF('中学男子用'!Z25=0,"",ASC('中学男子用'!Z25))</f>
      </c>
      <c r="S7" s="5">
        <f>IF('中学男子用'!$Z25=0,"",'中学男子用'!$R25*100+'中学男子用'!$T25+'中学男子用'!$V25/100)</f>
      </c>
      <c r="T7" s="3">
        <f>IF('中学男子用'!Z26=0,"",ASC('中学男子用'!Z26))</f>
      </c>
      <c r="U7" s="5">
        <f>IF('中学男子用'!$Z26=0,"",'中学男子用'!$R26*100+'中学男子用'!$T26+'中学男子用'!$V26/100)</f>
      </c>
      <c r="AL7" s="3">
        <f>IF('中学男子用'!$B25=0,"","00")</f>
      </c>
    </row>
    <row r="8" spans="1:38" ht="12.75" customHeight="1">
      <c r="A8" s="3"/>
      <c r="B8" s="3"/>
      <c r="C8" s="3">
        <f>IF('中学男子用'!$B27=0,"","1")</f>
      </c>
      <c r="D8" s="3">
        <f>IF('中学男子用'!$B27=0,"",'中学男子用'!B27)</f>
      </c>
      <c r="E8" s="3">
        <f>IF('中学男子用'!C27=0,"",ASC('中学男子用'!C27))</f>
      </c>
      <c r="F8" s="3">
        <f>IF('中学男子用'!B27=0,"",'中学男子用'!AA27*1000000+'中学男子用'!F27*10000+'中学男子用'!G27*100+'中学男子用'!H27)</f>
      </c>
      <c r="G8" s="3">
        <f>IF('中学男子用'!B27=0,"","2")</f>
      </c>
      <c r="H8" s="3">
        <f>IF('中学男子用'!B27=0,"",'中学男子用'!E27)</f>
      </c>
      <c r="I8" s="3">
        <f>IF('中学男子用'!B27=0,"","02")</f>
      </c>
      <c r="J8" s="4"/>
      <c r="K8" s="3">
        <f>IF('中学男子用'!$B27=0,"",'中学男子用'!$M$7)</f>
      </c>
      <c r="L8" s="3"/>
      <c r="R8" s="3">
        <f>IF('中学男子用'!Z27=0,"",ASC('中学男子用'!Z27))</f>
      </c>
      <c r="S8" s="5">
        <f>IF('中学男子用'!$Z27=0,"",'中学男子用'!$R27*100+'中学男子用'!$T27+'中学男子用'!$V27/100)</f>
      </c>
      <c r="T8" s="3">
        <f>IF('中学男子用'!Z28=0,"",ASC('中学男子用'!Z28))</f>
      </c>
      <c r="U8" s="5">
        <f>IF('中学男子用'!$Z28=0,"",'中学男子用'!$R28*100+'中学男子用'!$T28+'中学男子用'!$V28/100)</f>
      </c>
      <c r="AL8" s="3">
        <f>IF('中学男子用'!$B27=0,"","00")</f>
      </c>
    </row>
    <row r="9" spans="1:38" ht="12.75" customHeight="1">
      <c r="A9" s="3"/>
      <c r="B9" s="3"/>
      <c r="C9" s="3">
        <f>IF('中学男子用'!$B29=0,"","1")</f>
      </c>
      <c r="D9" s="3">
        <f>IF('中学男子用'!$B29=0,"",'中学男子用'!B29)</f>
      </c>
      <c r="E9" s="3">
        <f>IF('中学男子用'!C29=0,"",ASC('中学男子用'!C29))</f>
      </c>
      <c r="F9" s="3">
        <f>IF('中学男子用'!B29=0,"",'中学男子用'!AA29*1000000+'中学男子用'!F29*10000+'中学男子用'!G29*100+'中学男子用'!H29)</f>
      </c>
      <c r="G9" s="3">
        <f>IF('中学男子用'!B29=0,"","2")</f>
      </c>
      <c r="H9" s="3">
        <f>IF('中学男子用'!B29=0,"",'中学男子用'!E29)</f>
      </c>
      <c r="I9" s="3">
        <f>IF('中学男子用'!B29=0,"","02")</f>
      </c>
      <c r="J9" s="4"/>
      <c r="K9" s="3">
        <f>IF('中学男子用'!$B29=0,"",'中学男子用'!$M$7)</f>
      </c>
      <c r="L9" s="3"/>
      <c r="R9" s="3">
        <f>IF('中学男子用'!Z29=0,"",ASC('中学男子用'!Z29))</f>
      </c>
      <c r="S9" s="5">
        <f>IF('中学男子用'!$Z29=0,"",'中学男子用'!$R29*100+'中学男子用'!$T29+'中学男子用'!$V29/100)</f>
      </c>
      <c r="T9" s="3">
        <f>IF('中学男子用'!Z30=0,"",ASC('中学男子用'!Z30))</f>
      </c>
      <c r="U9" s="5">
        <f>IF('中学男子用'!$Z30=0,"",'中学男子用'!$R30*100+'中学男子用'!$T30+'中学男子用'!$V30/100)</f>
      </c>
      <c r="AL9" s="3">
        <f>IF('中学男子用'!$B29=0,"","00")</f>
      </c>
    </row>
    <row r="10" spans="1:38" ht="12.75" customHeight="1">
      <c r="A10" s="3"/>
      <c r="B10" s="3"/>
      <c r="C10" s="3">
        <f>IF('中学男子用'!$B31=0,"","1")</f>
      </c>
      <c r="D10" s="3">
        <f>IF('中学男子用'!$B31=0,"",'中学男子用'!B31)</f>
      </c>
      <c r="E10" s="3">
        <f>IF('中学男子用'!C31=0,"",ASC('中学男子用'!C31))</f>
      </c>
      <c r="F10" s="3">
        <f>IF('中学男子用'!B31=0,"",'中学男子用'!AA31*1000000+'中学男子用'!F31*10000+'中学男子用'!G31*100+'中学男子用'!H31)</f>
      </c>
      <c r="G10" s="3">
        <f>IF('中学男子用'!B31=0,"","2")</f>
      </c>
      <c r="H10" s="3">
        <f>IF('中学男子用'!B31=0,"",'中学男子用'!E31)</f>
      </c>
      <c r="I10" s="3">
        <f>IF('中学男子用'!B31=0,"","02")</f>
      </c>
      <c r="J10" s="4"/>
      <c r="K10" s="3">
        <f>IF('中学男子用'!$B31=0,"",'中学男子用'!$M$7)</f>
      </c>
      <c r="L10" s="3"/>
      <c r="R10" s="3">
        <f>IF('中学男子用'!Z31=0,"",ASC('中学男子用'!Z31))</f>
      </c>
      <c r="S10" s="5">
        <f>IF('中学男子用'!$Z31=0,"",'中学男子用'!$R31*100+'中学男子用'!$T31+'中学男子用'!$V31/100)</f>
      </c>
      <c r="T10" s="3">
        <f>IF('中学男子用'!Z32=0,"",ASC('中学男子用'!Z32))</f>
      </c>
      <c r="U10" s="5">
        <f>IF('中学男子用'!$Z32=0,"",'中学男子用'!$R32*100+'中学男子用'!$T32+'中学男子用'!$V32/100)</f>
      </c>
      <c r="AL10" s="3">
        <f>IF('中学男子用'!$B31=0,"","00")</f>
      </c>
    </row>
    <row r="11" spans="1:38" ht="12.75" customHeight="1">
      <c r="A11" s="3"/>
      <c r="B11" s="3"/>
      <c r="C11" s="3">
        <f>IF('中学男子用'!$B33=0,"","1")</f>
      </c>
      <c r="D11" s="3">
        <f>IF('中学男子用'!$B33=0,"",'中学男子用'!B33)</f>
      </c>
      <c r="E11" s="3">
        <f>IF('中学男子用'!C33=0,"",ASC('中学男子用'!C33))</f>
      </c>
      <c r="F11" s="3">
        <f>IF('中学男子用'!B33=0,"",'中学男子用'!AA33*1000000+'中学男子用'!F33*10000+'中学男子用'!G33*100+'中学男子用'!H33)</f>
      </c>
      <c r="G11" s="3">
        <f>IF('中学男子用'!B33=0,"","2")</f>
      </c>
      <c r="H11" s="3">
        <f>IF('中学男子用'!B33=0,"",'中学男子用'!E33)</f>
      </c>
      <c r="I11" s="3">
        <f>IF('中学男子用'!B33=0,"","02")</f>
      </c>
      <c r="J11" s="4"/>
      <c r="K11" s="3">
        <f>IF('中学男子用'!$B33=0,"",'中学男子用'!$M$7)</f>
      </c>
      <c r="L11" s="3"/>
      <c r="R11" s="3">
        <f>IF('中学男子用'!Z33=0,"",ASC('中学男子用'!Z33))</f>
      </c>
      <c r="S11" s="5">
        <f>IF('中学男子用'!$Z33=0,"",'中学男子用'!$R33*100+'中学男子用'!$T33+'中学男子用'!$V33/100)</f>
      </c>
      <c r="T11" s="3">
        <f>IF('中学男子用'!Z34=0,"",ASC('中学男子用'!Z34))</f>
      </c>
      <c r="U11" s="5">
        <f>IF('中学男子用'!$Z34=0,"",'中学男子用'!$R34*100+'中学男子用'!$T34+'中学男子用'!$V34/100)</f>
      </c>
      <c r="AL11" s="3">
        <f>IF('中学男子用'!$B33=0,"","00")</f>
      </c>
    </row>
    <row r="12" spans="1:38" ht="12.75" customHeight="1">
      <c r="A12" s="3"/>
      <c r="B12" s="3"/>
      <c r="C12" s="3">
        <f>IF('中学男子用'!$B35=0,"","1")</f>
      </c>
      <c r="D12" s="3">
        <f>IF('中学男子用'!$B35=0,"",'中学男子用'!B35)</f>
      </c>
      <c r="E12" s="3">
        <f>IF('中学男子用'!C35=0,"",ASC('中学男子用'!C35))</f>
      </c>
      <c r="F12" s="3">
        <f>IF('中学男子用'!B35=0,"",'中学男子用'!AA35*1000000+'中学男子用'!F35*10000+'中学男子用'!G35*100+'中学男子用'!H35)</f>
      </c>
      <c r="G12" s="3">
        <f>IF('中学男子用'!B35=0,"","2")</f>
      </c>
      <c r="H12" s="3">
        <f>IF('中学男子用'!B35=0,"",'中学男子用'!E35)</f>
      </c>
      <c r="I12" s="3">
        <f>IF('中学男子用'!B35=0,"","02")</f>
      </c>
      <c r="J12" s="4"/>
      <c r="K12" s="3">
        <f>IF('中学男子用'!$B35=0,"",'中学男子用'!$M$7)</f>
      </c>
      <c r="L12" s="3"/>
      <c r="R12" s="3">
        <f>IF('中学男子用'!Z35=0,"",ASC('中学男子用'!Z35))</f>
      </c>
      <c r="S12" s="5">
        <f>IF('中学男子用'!$Z35=0,"",'中学男子用'!$R35*100+'中学男子用'!$T35+'中学男子用'!$V35/100)</f>
      </c>
      <c r="T12" s="3">
        <f>IF('中学男子用'!Z36=0,"",ASC('中学男子用'!Z36))</f>
      </c>
      <c r="U12" s="5">
        <f>IF('中学男子用'!$Z36=0,"",'中学男子用'!$R36*100+'中学男子用'!$T36+'中学男子用'!$V36/100)</f>
      </c>
      <c r="AL12" s="3">
        <f>IF('中学男子用'!$B35=0,"","00")</f>
      </c>
    </row>
    <row r="13" spans="1:38" ht="12.75" customHeight="1">
      <c r="A13" s="3"/>
      <c r="B13" s="3"/>
      <c r="C13" s="3">
        <f>IF('中学男子用'!$B37=0,"","1")</f>
      </c>
      <c r="D13" s="3">
        <f>IF('中学男子用'!$B37=0,"",'中学男子用'!B37)</f>
      </c>
      <c r="E13" s="3">
        <f>IF('中学男子用'!C37=0,"",ASC('中学男子用'!C37))</f>
      </c>
      <c r="F13" s="3">
        <f>IF('中学男子用'!B37=0,"",'中学男子用'!AA37*1000000+'中学男子用'!F37*10000+'中学男子用'!G37*100+'中学男子用'!H37)</f>
      </c>
      <c r="G13" s="3">
        <f>IF('中学男子用'!B37=0,"","2")</f>
      </c>
      <c r="H13" s="3">
        <f>IF('中学男子用'!B37=0,"",'中学男子用'!E37)</f>
      </c>
      <c r="I13" s="3">
        <f>IF('中学男子用'!B37=0,"","02")</f>
      </c>
      <c r="J13" s="4"/>
      <c r="K13" s="3">
        <f>IF('中学男子用'!$B37=0,"",'中学男子用'!$M$7)</f>
      </c>
      <c r="L13" s="3"/>
      <c r="R13" s="3">
        <f>IF('中学男子用'!Z37=0,"",ASC('中学男子用'!Z37))</f>
      </c>
      <c r="S13" s="5">
        <f>IF('中学男子用'!$Z37=0,"",'中学男子用'!$R37*100+'中学男子用'!$T37+'中学男子用'!$V37/100)</f>
      </c>
      <c r="T13" s="3">
        <f>IF('中学男子用'!Z38=0,"",ASC('中学男子用'!Z38))</f>
      </c>
      <c r="U13" s="5">
        <f>IF('中学男子用'!$Z38=0,"",'中学男子用'!$R38*100+'中学男子用'!$T38+'中学男子用'!$V38/100)</f>
      </c>
      <c r="AL13" s="3">
        <f>IF('中学男子用'!$B37=0,"","00")</f>
      </c>
    </row>
    <row r="14" spans="1:38" ht="12.75" customHeight="1">
      <c r="A14" s="3"/>
      <c r="B14" s="3"/>
      <c r="C14" s="3">
        <f>IF('中学男子用'!$B39=0,"","1")</f>
      </c>
      <c r="D14" s="3">
        <f>IF('中学男子用'!$B39=0,"",'中学男子用'!B39)</f>
      </c>
      <c r="E14" s="3">
        <f>IF('中学男子用'!C39=0,"",ASC('中学男子用'!C39))</f>
      </c>
      <c r="F14" s="3">
        <f>IF('中学男子用'!B39=0,"",'中学男子用'!AA39*1000000+'中学男子用'!F39*10000+'中学男子用'!G39*100+'中学男子用'!H39)</f>
      </c>
      <c r="G14" s="3">
        <f>IF('中学男子用'!B39=0,"","2")</f>
      </c>
      <c r="H14" s="3">
        <f>IF('中学男子用'!B39=0,"",'中学男子用'!E39)</f>
      </c>
      <c r="I14" s="3">
        <f>IF('中学男子用'!B39=0,"","02")</f>
      </c>
      <c r="J14" s="4"/>
      <c r="K14" s="3">
        <f>IF('中学男子用'!$B39=0,"",'中学男子用'!$M$7)</f>
      </c>
      <c r="L14" s="3"/>
      <c r="R14" s="3">
        <f>IF('中学男子用'!Z39=0,"",ASC('中学男子用'!Z39))</f>
      </c>
      <c r="S14" s="5">
        <f>IF('中学男子用'!$Z39=0,"",'中学男子用'!$R39*100+'中学男子用'!$T39+'中学男子用'!$V39/100)</f>
      </c>
      <c r="T14" s="3">
        <f>IF('中学男子用'!Z40=0,"",ASC('中学男子用'!Z40))</f>
      </c>
      <c r="U14" s="5">
        <f>IF('中学男子用'!$Z40=0,"",'中学男子用'!$R40*100+'中学男子用'!$T40+'中学男子用'!$V40/100)</f>
      </c>
      <c r="AL14" s="3">
        <f>IF('中学男子用'!$B39=0,"","00")</f>
      </c>
    </row>
    <row r="15" spans="1:38" ht="12.75" customHeight="1">
      <c r="A15" s="3"/>
      <c r="B15" s="3"/>
      <c r="C15" s="3">
        <f>IF('中学男子用'!$B41=0,"","1")</f>
      </c>
      <c r="D15" s="3">
        <f>IF('中学男子用'!$B41=0,"",'中学男子用'!B41)</f>
      </c>
      <c r="E15" s="3">
        <f>IF('中学男子用'!C41=0,"",ASC('中学男子用'!C41))</f>
      </c>
      <c r="F15" s="3">
        <f>IF('中学男子用'!B41=0,"",'中学男子用'!AA41*1000000+'中学男子用'!F41*10000+'中学男子用'!G41*100+'中学男子用'!H41)</f>
      </c>
      <c r="G15" s="3">
        <f>IF('中学男子用'!B41=0,"","2")</f>
      </c>
      <c r="H15" s="3">
        <f>IF('中学男子用'!B41=0,"",'中学男子用'!E41)</f>
      </c>
      <c r="I15" s="3">
        <f>IF('中学男子用'!B41=0,"","02")</f>
      </c>
      <c r="J15" s="4"/>
      <c r="K15" s="3">
        <f>IF('中学男子用'!$B41=0,"",'中学男子用'!$M$7)</f>
      </c>
      <c r="L15" s="3"/>
      <c r="R15" s="3">
        <f>IF('中学男子用'!Z41=0,"",ASC('中学男子用'!Z41))</f>
      </c>
      <c r="S15" s="5">
        <f>IF('中学男子用'!$Z41=0,"",'中学男子用'!$R41*100+'中学男子用'!$T41+'中学男子用'!$V41/100)</f>
      </c>
      <c r="T15" s="3">
        <f>IF('中学男子用'!Z42=0,"",ASC('中学男子用'!Z42))</f>
      </c>
      <c r="U15" s="5">
        <f>IF('中学男子用'!$Z42=0,"",'中学男子用'!$R42*100+'中学男子用'!$T42+'中学男子用'!$V42/100)</f>
      </c>
      <c r="AL15" s="3">
        <f>IF('中学男子用'!$B41=0,"","00")</f>
      </c>
    </row>
    <row r="16" spans="1:38" ht="12.75" customHeight="1">
      <c r="A16" s="3"/>
      <c r="B16" s="3"/>
      <c r="C16" s="3">
        <f>IF('中学男子用'!$B43=0,"","1")</f>
      </c>
      <c r="D16" s="3">
        <f>IF('中学男子用'!$B43=0,"",'中学男子用'!B43)</f>
      </c>
      <c r="E16" s="3">
        <f>IF('中学男子用'!C43=0,"",ASC('中学男子用'!C43))</f>
      </c>
      <c r="F16" s="3">
        <f>IF('中学男子用'!B43=0,"",'中学男子用'!AA43*1000000+'中学男子用'!F43*10000+'中学男子用'!G43*100+'中学男子用'!H43)</f>
      </c>
      <c r="G16" s="3">
        <f>IF('中学男子用'!B43=0,"","2")</f>
      </c>
      <c r="H16" s="3">
        <f>IF('中学男子用'!B43=0,"",'中学男子用'!E43)</f>
      </c>
      <c r="I16" s="3">
        <f>IF('中学男子用'!B43=0,"","02")</f>
      </c>
      <c r="J16" s="4"/>
      <c r="K16" s="3">
        <f>IF('中学男子用'!$B43=0,"",'中学男子用'!$M$7)</f>
      </c>
      <c r="L16" s="3"/>
      <c r="R16" s="3">
        <f>IF('中学男子用'!Z43=0,"",ASC('中学男子用'!Z43))</f>
      </c>
      <c r="S16" s="5">
        <f>IF('中学男子用'!$Z43=0,"",'中学男子用'!$R43*100+'中学男子用'!$T43+'中学男子用'!$V43/100)</f>
      </c>
      <c r="T16" s="3">
        <f>IF('中学男子用'!Z44=0,"",ASC('中学男子用'!Z44))</f>
      </c>
      <c r="U16" s="5">
        <f>IF('中学男子用'!$Z44=0,"",'中学男子用'!$R44*100+'中学男子用'!$T44+'中学男子用'!$V44/100)</f>
      </c>
      <c r="AL16" s="3">
        <f>IF('中学男子用'!$B43=0,"","00")</f>
      </c>
    </row>
    <row r="17" spans="1:38" ht="12.75" customHeight="1">
      <c r="A17" s="3"/>
      <c r="B17" s="3"/>
      <c r="C17" s="3">
        <f>IF('中学男子用'!$B45=0,"","1")</f>
      </c>
      <c r="D17" s="3">
        <f>IF('中学男子用'!$B45=0,"",'中学男子用'!B45)</f>
      </c>
      <c r="E17" s="3">
        <f>IF('中学男子用'!C45=0,"",ASC('中学男子用'!C45))</f>
      </c>
      <c r="F17" s="3">
        <f>IF('中学男子用'!B45=0,"",'中学男子用'!AA45*1000000+'中学男子用'!F45*10000+'中学男子用'!G45*100+'中学男子用'!H45)</f>
      </c>
      <c r="G17" s="3">
        <f>IF('中学男子用'!B45=0,"","2")</f>
      </c>
      <c r="H17" s="3">
        <f>IF('中学男子用'!B45=0,"",'中学男子用'!E45)</f>
      </c>
      <c r="I17" s="3">
        <f>IF('中学男子用'!B45=0,"","02")</f>
      </c>
      <c r="J17" s="4"/>
      <c r="K17" s="3">
        <f>IF('中学男子用'!$B45=0,"",'中学男子用'!$M$7)</f>
      </c>
      <c r="L17" s="3"/>
      <c r="R17" s="3">
        <f>IF('中学男子用'!Z45=0,"",ASC('中学男子用'!Z45))</f>
      </c>
      <c r="S17" s="5">
        <f>IF('中学男子用'!$Z45=0,"",'中学男子用'!$R45*100+'中学男子用'!$T45+'中学男子用'!$V45/100)</f>
      </c>
      <c r="T17" s="3">
        <f>IF('中学男子用'!Z46=0,"",ASC('中学男子用'!Z46))</f>
      </c>
      <c r="U17" s="5">
        <f>IF('中学男子用'!$Z46=0,"",'中学男子用'!$R46*100+'中学男子用'!$T46+'中学男子用'!$V46/100)</f>
      </c>
      <c r="AL17" s="3">
        <f>IF('中学男子用'!$B45=0,"","00")</f>
      </c>
    </row>
    <row r="18" spans="1:38" ht="12.75" customHeight="1">
      <c r="A18" s="3"/>
      <c r="B18" s="3"/>
      <c r="C18" s="3">
        <f>IF('中学男子用'!$B47=0,"","1")</f>
      </c>
      <c r="D18" s="3">
        <f>IF('中学男子用'!$B47=0,"",'中学男子用'!B47)</f>
      </c>
      <c r="E18" s="3">
        <f>IF('中学男子用'!C47=0,"",ASC('中学男子用'!C47))</f>
      </c>
      <c r="F18" s="3">
        <f>IF('中学男子用'!B47=0,"",'中学男子用'!AA47*1000000+'中学男子用'!F47*10000+'中学男子用'!G47*100+'中学男子用'!H47)</f>
      </c>
      <c r="G18" s="3">
        <f>IF('中学男子用'!B47=0,"","2")</f>
      </c>
      <c r="H18" s="3">
        <f>IF('中学男子用'!B47=0,"",'中学男子用'!E47)</f>
      </c>
      <c r="I18" s="3">
        <f>IF('中学男子用'!B47=0,"","02")</f>
      </c>
      <c r="J18" s="4"/>
      <c r="K18" s="3">
        <f>IF('中学男子用'!$B47=0,"",'中学男子用'!$M$7)</f>
      </c>
      <c r="L18" s="3"/>
      <c r="R18" s="3">
        <f>IF('中学男子用'!Z47=0,"",ASC('中学男子用'!Z47))</f>
      </c>
      <c r="S18" s="5">
        <f>IF('中学男子用'!$Z47=0,"",'中学男子用'!$R47*100+'中学男子用'!$T47+'中学男子用'!$V47/100)</f>
      </c>
      <c r="T18" s="3">
        <f>IF('中学男子用'!Z48=0,"",ASC('中学男子用'!Z48))</f>
      </c>
      <c r="U18" s="5">
        <f>IF('中学男子用'!$Z48=0,"",'中学男子用'!$R48*100+'中学男子用'!$T48+'中学男子用'!$V48/100)</f>
      </c>
      <c r="AL18" s="3">
        <f>IF('中学男子用'!$B47=0,"","00")</f>
      </c>
    </row>
    <row r="19" spans="1:38" ht="12.75" customHeight="1">
      <c r="A19" s="3"/>
      <c r="B19" s="3"/>
      <c r="C19" s="3">
        <f>IF('中学男子用'!$B49=0,"","1")</f>
      </c>
      <c r="D19" s="3">
        <f>IF('中学男子用'!$B49=0,"",'中学男子用'!B49)</f>
      </c>
      <c r="E19" s="3">
        <f>IF('中学男子用'!C49=0,"",ASC('中学男子用'!C49))</f>
      </c>
      <c r="F19" s="3">
        <f>IF('中学男子用'!B49=0,"",'中学男子用'!AA49*1000000+'中学男子用'!F49*10000+'中学男子用'!G49*100+'中学男子用'!H49)</f>
      </c>
      <c r="G19" s="3">
        <f>IF('中学男子用'!B49=0,"","2")</f>
      </c>
      <c r="H19" s="3">
        <f>IF('中学男子用'!B49=0,"",'中学男子用'!E49)</f>
      </c>
      <c r="I19" s="3">
        <f>IF('中学男子用'!B49=0,"","02")</f>
      </c>
      <c r="J19" s="4"/>
      <c r="K19" s="3">
        <f>IF('中学男子用'!$B49=0,"",'中学男子用'!$M$7)</f>
      </c>
      <c r="L19" s="3"/>
      <c r="R19" s="3">
        <f>IF('中学男子用'!Z49=0,"",ASC('中学男子用'!Z49))</f>
      </c>
      <c r="S19" s="5">
        <f>IF('中学男子用'!$Z49=0,"",'中学男子用'!$R49*100+'中学男子用'!$T49+'中学男子用'!$V49/100)</f>
      </c>
      <c r="T19" s="3">
        <f>IF('中学男子用'!Z50=0,"",ASC('中学男子用'!Z50))</f>
      </c>
      <c r="U19" s="5">
        <f>IF('中学男子用'!$Z50=0,"",'中学男子用'!$R50*100+'中学男子用'!$T50+'中学男子用'!$V50/100)</f>
      </c>
      <c r="AL19" s="3">
        <f>IF('中学男子用'!$B49=0,"","00")</f>
      </c>
    </row>
    <row r="20" spans="1:38" ht="12.75" customHeight="1">
      <c r="A20" s="3"/>
      <c r="B20" s="3"/>
      <c r="C20" s="3">
        <f>IF('中学男子用'!$B51=0,"","1")</f>
      </c>
      <c r="D20" s="3">
        <f>IF('中学男子用'!$B51=0,"",'中学男子用'!B51)</f>
      </c>
      <c r="E20" s="3">
        <f>IF('中学男子用'!C51=0,"",ASC('中学男子用'!C51))</f>
      </c>
      <c r="F20" s="3">
        <f>IF('中学男子用'!B51=0,"",'中学男子用'!AA51*1000000+'中学男子用'!F51*10000+'中学男子用'!G51*100+'中学男子用'!H51)</f>
      </c>
      <c r="G20" s="3">
        <f>IF('中学男子用'!B51=0,"","2")</f>
      </c>
      <c r="H20" s="3">
        <f>IF('中学男子用'!B51=0,"",'中学男子用'!E51)</f>
      </c>
      <c r="I20" s="3">
        <f>IF('中学男子用'!B51=0,"","02")</f>
      </c>
      <c r="J20" s="4"/>
      <c r="K20" s="3">
        <f>IF('中学男子用'!$B51=0,"",'中学男子用'!$M$7)</f>
      </c>
      <c r="L20" s="3"/>
      <c r="R20" s="3">
        <f>IF('中学男子用'!Z51=0,"",ASC('中学男子用'!Z51))</f>
      </c>
      <c r="S20" s="5">
        <f>IF('中学男子用'!$Z51=0,"",'中学男子用'!$R51*100+'中学男子用'!$T51+'中学男子用'!$V51/100)</f>
      </c>
      <c r="T20" s="3">
        <f>IF('中学男子用'!Z52=0,"",ASC('中学男子用'!Z52))</f>
      </c>
      <c r="U20" s="5">
        <f>IF('中学男子用'!$Z52=0,"",'中学男子用'!$R52*100+'中学男子用'!$T52+'中学男子用'!$V52/100)</f>
      </c>
      <c r="AL20" s="3">
        <f>IF('中学男子用'!$B51=0,"","00")</f>
      </c>
    </row>
    <row r="21" spans="1:38" ht="12.75" customHeight="1">
      <c r="A21" s="3"/>
      <c r="B21" s="3"/>
      <c r="C21" s="3">
        <f>IF('中学男子用'!$B53=0,"","1")</f>
      </c>
      <c r="D21" s="3">
        <f>IF('中学男子用'!$B53=0,"",'中学男子用'!B53)</f>
      </c>
      <c r="E21" s="3">
        <f>IF('中学男子用'!C53=0,"",ASC('中学男子用'!C53))</f>
      </c>
      <c r="F21" s="3">
        <f>IF('中学男子用'!B53=0,"",'中学男子用'!AA53*1000000+'中学男子用'!F53*10000+'中学男子用'!G53*100+'中学男子用'!H53)</f>
      </c>
      <c r="G21" s="3">
        <f>IF('中学男子用'!B53=0,"","2")</f>
      </c>
      <c r="H21" s="3">
        <f>IF('中学男子用'!B53=0,"",'中学男子用'!E53)</f>
      </c>
      <c r="I21" s="3">
        <f>IF('中学男子用'!B53=0,"","02")</f>
      </c>
      <c r="J21" s="4"/>
      <c r="K21" s="3">
        <f>IF('中学男子用'!$B53=0,"",'中学男子用'!$M$7)</f>
      </c>
      <c r="L21" s="3"/>
      <c r="R21" s="3">
        <f>IF('中学男子用'!Z53=0,"",ASC('中学男子用'!Z53))</f>
      </c>
      <c r="S21" s="5">
        <f>IF('中学男子用'!$Z53=0,"",'中学男子用'!$R53*100+'中学男子用'!$T53+'中学男子用'!$V53/100)</f>
      </c>
      <c r="T21" s="3">
        <f>IF('中学男子用'!Z54=0,"",ASC('中学男子用'!Z54))</f>
      </c>
      <c r="U21" s="5">
        <f>IF('中学男子用'!$Z54=0,"",'中学男子用'!$R54*100+'中学男子用'!$T54+'中学男子用'!$V54/100)</f>
      </c>
      <c r="AL21" s="3">
        <f>IF('中学男子用'!$B53=0,"","00")</f>
      </c>
    </row>
    <row r="22" spans="1:38" ht="12.75" customHeight="1">
      <c r="A22" s="3"/>
      <c r="B22" s="3"/>
      <c r="C22" s="3">
        <f>IF('中学男子用'!$B55=0,"","1")</f>
      </c>
      <c r="D22" s="3">
        <f>IF('中学男子用'!$B55=0,"",'中学男子用'!B55)</f>
      </c>
      <c r="E22" s="3">
        <f>IF('中学男子用'!C55=0,"",ASC('中学男子用'!C55))</f>
      </c>
      <c r="F22" s="3">
        <f>IF('中学男子用'!B55=0,"",'中学男子用'!AA55*1000000+'中学男子用'!F55*10000+'中学男子用'!G55*100+'中学男子用'!H55)</f>
      </c>
      <c r="G22" s="3">
        <f>IF('中学男子用'!B55=0,"","2")</f>
      </c>
      <c r="H22" s="3">
        <f>IF('中学男子用'!B55=0,"",'中学男子用'!E55)</f>
      </c>
      <c r="I22" s="3">
        <f>IF('中学男子用'!B55=0,"","02")</f>
      </c>
      <c r="J22" s="4"/>
      <c r="K22" s="3">
        <f>IF('中学男子用'!$B55=0,"",'中学男子用'!$M$7)</f>
      </c>
      <c r="L22" s="3"/>
      <c r="R22" s="3">
        <f>IF('中学男子用'!Z55=0,"",ASC('中学男子用'!Z55))</f>
      </c>
      <c r="S22" s="5">
        <f>IF('中学男子用'!$Z55=0,"",'中学男子用'!$R55*100+'中学男子用'!$T55+'中学男子用'!$V55/100)</f>
      </c>
      <c r="T22" s="3">
        <f>IF('中学男子用'!Z56=0,"",ASC('中学男子用'!Z56))</f>
      </c>
      <c r="U22" s="5">
        <f>IF('中学男子用'!$Z56=0,"",'中学男子用'!$R56*100+'中学男子用'!$T56+'中学男子用'!$V56/100)</f>
      </c>
      <c r="AL22" s="3">
        <f>IF('中学男子用'!$B55=0,"","00")</f>
      </c>
    </row>
    <row r="23" spans="1:38" ht="12.75" customHeight="1">
      <c r="A23" s="3"/>
      <c r="B23" s="3"/>
      <c r="C23" s="3">
        <f>IF('中学男子用'!$B57=0,"","1")</f>
      </c>
      <c r="D23" s="3">
        <f>IF('中学男子用'!$B57=0,"",'中学男子用'!B57)</f>
      </c>
      <c r="E23" s="3">
        <f>IF('中学男子用'!C57=0,"",ASC('中学男子用'!C57))</f>
      </c>
      <c r="F23" s="3">
        <f>IF('中学男子用'!B57=0,"",'中学男子用'!AA57*1000000+'中学男子用'!F57*10000+'中学男子用'!G57*100+'中学男子用'!H57)</f>
      </c>
      <c r="G23" s="3">
        <f>IF('中学男子用'!B57=0,"","2")</f>
      </c>
      <c r="H23" s="3">
        <f>IF('中学男子用'!B57=0,"",'中学男子用'!E57)</f>
      </c>
      <c r="I23" s="3">
        <f>IF('中学男子用'!B57=0,"","02")</f>
      </c>
      <c r="J23" s="4"/>
      <c r="K23" s="3">
        <f>IF('中学男子用'!$B57=0,"",'中学男子用'!$M$7)</f>
      </c>
      <c r="L23" s="3"/>
      <c r="R23" s="3">
        <f>IF('中学男子用'!Z57=0,"",ASC('中学男子用'!Z57))</f>
      </c>
      <c r="S23" s="5">
        <f>IF('中学男子用'!$Z57=0,"",'中学男子用'!$R57*100+'中学男子用'!$T57+'中学男子用'!$V57/100)</f>
      </c>
      <c r="T23" s="3">
        <f>IF('中学男子用'!Z58=0,"",ASC('中学男子用'!Z58))</f>
      </c>
      <c r="U23" s="5">
        <f>IF('中学男子用'!$Z58=0,"",'中学男子用'!$R58*100+'中学男子用'!$T58+'中学男子用'!$V58/100)</f>
      </c>
      <c r="AL23" s="3">
        <f>IF('中学男子用'!$B57=0,"","00")</f>
      </c>
    </row>
    <row r="24" spans="1:38" ht="12.75" customHeight="1">
      <c r="A24" s="3"/>
      <c r="B24" s="3"/>
      <c r="C24" s="3">
        <f>IF('中学男子用'!$B59=0,"","1")</f>
      </c>
      <c r="D24" s="3">
        <f>IF('中学男子用'!$B59=0,"",'中学男子用'!B59)</f>
      </c>
      <c r="E24" s="3">
        <f>IF('中学男子用'!C59=0,"",ASC('中学男子用'!C59))</f>
      </c>
      <c r="F24" s="3">
        <f>IF('中学男子用'!B59=0,"",'中学男子用'!AA59*1000000+'中学男子用'!F59*10000+'中学男子用'!G59*100+'中学男子用'!H59)</f>
      </c>
      <c r="G24" s="3">
        <f>IF('中学男子用'!B59=0,"","2")</f>
      </c>
      <c r="H24" s="3">
        <f>IF('中学男子用'!B59=0,"",'中学男子用'!E59)</f>
      </c>
      <c r="I24" s="3">
        <f>IF('中学男子用'!B59=0,"","02")</f>
      </c>
      <c r="J24" s="4"/>
      <c r="K24" s="3">
        <f>IF('中学男子用'!$B59=0,"",'中学男子用'!$M$7)</f>
      </c>
      <c r="L24" s="3"/>
      <c r="R24" s="3">
        <f>IF('中学男子用'!Z59=0,"",ASC('中学男子用'!Z59))</f>
      </c>
      <c r="S24" s="5">
        <f>IF('中学男子用'!$Z59=0,"",'中学男子用'!$R59*100+'中学男子用'!$T59+'中学男子用'!$V59/100)</f>
      </c>
      <c r="T24" s="3">
        <f>IF('中学男子用'!Z60=0,"",ASC('中学男子用'!Z60))</f>
      </c>
      <c r="U24" s="5">
        <f>IF('中学男子用'!$Z60=0,"",'中学男子用'!$R60*100+'中学男子用'!$T60+'中学男子用'!$V60/100)</f>
      </c>
      <c r="AL24" s="3">
        <f>IF('中学男子用'!$B59=0,"","00")</f>
      </c>
    </row>
    <row r="25" spans="1:38" ht="12.75" customHeight="1">
      <c r="A25" s="3"/>
      <c r="B25" s="3"/>
      <c r="C25" s="3">
        <f>IF('中学男子用'!$B61=0,"","1")</f>
      </c>
      <c r="D25" s="3">
        <f>IF('中学男子用'!$B61=0,"",'中学男子用'!B61)</f>
      </c>
      <c r="E25" s="3">
        <f>IF('中学男子用'!C61=0,"",ASC('中学男子用'!C61))</f>
      </c>
      <c r="F25" s="3">
        <f>IF('中学男子用'!B61=0,"",'中学男子用'!AA61*1000000+'中学男子用'!F61*10000+'中学男子用'!G61*100+'中学男子用'!H61)</f>
      </c>
      <c r="G25" s="3">
        <f>IF('中学男子用'!B61=0,"","2")</f>
      </c>
      <c r="H25" s="3">
        <f>IF('中学男子用'!B61=0,"",'中学男子用'!E61)</f>
      </c>
      <c r="I25" s="3">
        <f>IF('中学男子用'!B61=0,"","02")</f>
      </c>
      <c r="J25" s="4"/>
      <c r="K25" s="3">
        <f>IF('中学男子用'!$B61=0,"",'中学男子用'!$M$7)</f>
      </c>
      <c r="L25" s="3"/>
      <c r="R25" s="3">
        <f>IF('中学男子用'!Z61=0,"",ASC('中学男子用'!Z61))</f>
      </c>
      <c r="S25" s="5">
        <f>IF('中学男子用'!$Z61=0,"",'中学男子用'!$R61*100+'中学男子用'!$T61+'中学男子用'!$V61/100)</f>
      </c>
      <c r="T25" s="3">
        <f>IF('中学男子用'!Z62=0,"",ASC('中学男子用'!Z62))</f>
      </c>
      <c r="U25" s="5">
        <f>IF('中学男子用'!$Z62=0,"",'中学男子用'!$R62*100+'中学男子用'!$T62+'中学男子用'!$V62/100)</f>
      </c>
      <c r="AL25" s="3">
        <f>IF('中学男子用'!$B61=0,"","00")</f>
      </c>
    </row>
    <row r="26" spans="1:38" ht="12.75" customHeight="1">
      <c r="A26" s="3"/>
      <c r="B26" s="3"/>
      <c r="C26" s="3">
        <f>IF('中学男子用'!$B63=0,"","1")</f>
      </c>
      <c r="D26" s="3">
        <f>IF('中学男子用'!$B63=0,"",'中学男子用'!B63)</f>
      </c>
      <c r="E26" s="3">
        <f>IF('中学男子用'!C63=0,"",ASC('中学男子用'!C63))</f>
      </c>
      <c r="F26" s="3">
        <f>IF('中学男子用'!B63=0,"",'中学男子用'!AA63*1000000+'中学男子用'!F63*10000+'中学男子用'!G63*100+'中学男子用'!H63)</f>
      </c>
      <c r="G26" s="3">
        <f>IF('中学男子用'!B63=0,"","2")</f>
      </c>
      <c r="H26" s="3">
        <f>IF('中学男子用'!B63=0,"",'中学男子用'!E63)</f>
      </c>
      <c r="I26" s="3">
        <f>IF('中学男子用'!B63=0,"","02")</f>
      </c>
      <c r="J26" s="4"/>
      <c r="K26" s="3">
        <f>IF('中学男子用'!$B63=0,"",'中学男子用'!$M$7)</f>
      </c>
      <c r="L26" s="3"/>
      <c r="R26" s="3">
        <f>IF('中学男子用'!Z63=0,"",ASC('中学男子用'!Z63))</f>
      </c>
      <c r="S26" s="5">
        <f>IF('中学男子用'!$Z63=0,"",'中学男子用'!$R63*100+'中学男子用'!$T63+'中学男子用'!$V63/100)</f>
      </c>
      <c r="T26" s="3">
        <f>IF('中学男子用'!Z64=0,"",ASC('中学男子用'!Z64))</f>
      </c>
      <c r="U26" s="5">
        <f>IF('中学男子用'!$Z64=0,"",'中学男子用'!$R64*100+'中学男子用'!$T64+'中学男子用'!$V64/100)</f>
      </c>
      <c r="AL26" s="3">
        <f>IF('中学男子用'!$B63=0,"","00")</f>
      </c>
    </row>
    <row r="27" spans="1:38" ht="12.75" customHeight="1">
      <c r="A27" s="3"/>
      <c r="B27" s="3"/>
      <c r="C27" s="3">
        <f>IF('中学男子用'!$B65=0,"","1")</f>
      </c>
      <c r="D27" s="3">
        <f>IF('中学男子用'!$B65=0,"",'中学男子用'!B65)</f>
      </c>
      <c r="E27" s="3">
        <f>IF('中学男子用'!C65=0,"",ASC('中学男子用'!C65))</f>
      </c>
      <c r="F27" s="3">
        <f>IF('中学男子用'!B65=0,"",'中学男子用'!AA65*1000000+'中学男子用'!F65*10000+'中学男子用'!G65*100+'中学男子用'!H65)</f>
      </c>
      <c r="G27" s="3">
        <f>IF('中学男子用'!B65=0,"","2")</f>
      </c>
      <c r="H27" s="3">
        <f>IF('中学男子用'!B65=0,"",'中学男子用'!E65)</f>
      </c>
      <c r="I27" s="3">
        <f>IF('中学男子用'!B65=0,"","02")</f>
      </c>
      <c r="J27" s="4"/>
      <c r="K27" s="3">
        <f>IF('中学男子用'!$B65=0,"",'中学男子用'!$M$7)</f>
      </c>
      <c r="L27" s="3"/>
      <c r="R27" s="3">
        <f>IF('中学男子用'!Z65=0,"",ASC('中学男子用'!Z65))</f>
      </c>
      <c r="S27" s="5">
        <f>IF('中学男子用'!$Z65=0,"",'中学男子用'!$R65*100+'中学男子用'!$T65+'中学男子用'!$V65/100)</f>
      </c>
      <c r="T27" s="3">
        <f>IF('中学男子用'!Z66=0,"",ASC('中学男子用'!Z66))</f>
      </c>
      <c r="U27" s="5">
        <f>IF('中学男子用'!$Z66=0,"",'中学男子用'!$R66*100+'中学男子用'!$T66+'中学男子用'!$V66/100)</f>
      </c>
      <c r="AL27" s="3">
        <f>IF('中学男子用'!$B65=0,"","00")</f>
      </c>
    </row>
    <row r="28" spans="1:38" ht="12.75" customHeight="1">
      <c r="A28" s="3"/>
      <c r="B28" s="3"/>
      <c r="C28" s="3">
        <f>IF('中学男子用'!$B67=0,"","1")</f>
      </c>
      <c r="D28" s="3">
        <f>IF('中学男子用'!$B67=0,"",'中学男子用'!B67)</f>
      </c>
      <c r="E28" s="3">
        <f>IF('中学男子用'!C67=0,"",ASC('中学男子用'!C67))</f>
      </c>
      <c r="F28" s="3">
        <f>IF('中学男子用'!B67=0,"",'中学男子用'!AA67*1000000+'中学男子用'!F67*10000+'中学男子用'!G67*100+'中学男子用'!H67)</f>
      </c>
      <c r="G28" s="3">
        <f>IF('中学男子用'!B67=0,"","2")</f>
      </c>
      <c r="H28" s="3">
        <f>IF('中学男子用'!B67=0,"",'中学男子用'!E67)</f>
      </c>
      <c r="I28" s="3">
        <f>IF('中学男子用'!B67=0,"","02")</f>
      </c>
      <c r="J28" s="4"/>
      <c r="K28" s="3">
        <f>IF('中学男子用'!$B67=0,"",'中学男子用'!$M$7)</f>
      </c>
      <c r="L28" s="3"/>
      <c r="R28" s="3">
        <f>IF('中学男子用'!Z67=0,"",ASC('中学男子用'!Z67))</f>
      </c>
      <c r="S28" s="5">
        <f>IF('中学男子用'!$Z67=0,"",'中学男子用'!$R67*100+'中学男子用'!$T67+'中学男子用'!$V67/100)</f>
      </c>
      <c r="T28" s="3">
        <f>IF('中学男子用'!Z68=0,"",ASC('中学男子用'!Z68))</f>
      </c>
      <c r="U28" s="5">
        <f>IF('中学男子用'!$Z68=0,"",'中学男子用'!$R68*100+'中学男子用'!$T68+'中学男子用'!$V68/100)</f>
      </c>
      <c r="AL28" s="3">
        <f>IF('中学男子用'!$B67=0,"","00")</f>
      </c>
    </row>
    <row r="29" spans="1:38" ht="12.75" customHeight="1">
      <c r="A29" s="1" t="s">
        <v>59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22</v>
      </c>
      <c r="I29" s="2" t="s">
        <v>23</v>
      </c>
      <c r="J29" s="1" t="s">
        <v>60</v>
      </c>
      <c r="K29" s="1" t="s">
        <v>24</v>
      </c>
      <c r="L29" s="1" t="s">
        <v>25</v>
      </c>
      <c r="M29" s="1" t="s">
        <v>26</v>
      </c>
      <c r="N29" s="1" t="s">
        <v>27</v>
      </c>
      <c r="O29" s="1" t="s">
        <v>28</v>
      </c>
      <c r="P29" s="1" t="s">
        <v>29</v>
      </c>
      <c r="Q29" s="1" t="s">
        <v>30</v>
      </c>
      <c r="R29" s="1" t="s">
        <v>31</v>
      </c>
      <c r="S29" s="1" t="s">
        <v>32</v>
      </c>
      <c r="T29" s="1" t="s">
        <v>33</v>
      </c>
      <c r="U29" s="1" t="s">
        <v>34</v>
      </c>
      <c r="V29" s="1" t="s">
        <v>35</v>
      </c>
      <c r="W29" s="1" t="s">
        <v>36</v>
      </c>
      <c r="X29" s="1" t="s">
        <v>37</v>
      </c>
      <c r="Y29" s="1" t="s">
        <v>38</v>
      </c>
      <c r="Z29" s="1" t="s">
        <v>39</v>
      </c>
      <c r="AA29" s="1" t="s">
        <v>40</v>
      </c>
      <c r="AB29" s="1" t="s">
        <v>41</v>
      </c>
      <c r="AC29" s="1" t="s">
        <v>42</v>
      </c>
      <c r="AD29" s="1" t="s">
        <v>43</v>
      </c>
      <c r="AE29" s="1" t="s">
        <v>44</v>
      </c>
      <c r="AF29" s="1" t="s">
        <v>45</v>
      </c>
      <c r="AG29" s="1" t="s">
        <v>46</v>
      </c>
      <c r="AH29" s="1" t="s">
        <v>47</v>
      </c>
      <c r="AI29" s="1" t="s">
        <v>48</v>
      </c>
      <c r="AJ29" s="1" t="s">
        <v>49</v>
      </c>
      <c r="AK29" s="1" t="s">
        <v>50</v>
      </c>
      <c r="AL29" t="s">
        <v>61</v>
      </c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59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2" t="s">
        <v>23</v>
      </c>
      <c r="J1" s="1" t="s">
        <v>60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50</v>
      </c>
      <c r="AL1" t="s">
        <v>61</v>
      </c>
    </row>
    <row r="2" spans="1:38" ht="12.75" customHeight="1">
      <c r="A2" s="3"/>
      <c r="B2" s="3"/>
      <c r="C2" s="3">
        <f>IF('中学女子用'!$B15=0,"","2")</f>
      </c>
      <c r="D2" s="3">
        <f>IF('中学女子用'!$B15=0,"",'中学女子用'!B15)</f>
      </c>
      <c r="E2" s="3">
        <f>IF('中学女子用'!C15=0,"",ASC('中学女子用'!C15))</f>
      </c>
      <c r="F2" s="3">
        <f>IF('中学女子用'!B15=0,"",'中学女子用'!AA15*1000000+'中学女子用'!F15*10000+'中学女子用'!G15*100+'中学女子用'!H15)</f>
      </c>
      <c r="G2" s="3">
        <f>IF('中学女子用'!B15=0,"","2")</f>
      </c>
      <c r="H2" s="3">
        <f>IF('中学女子用'!B15=0,"",'中学女子用'!E15)</f>
      </c>
      <c r="I2" s="3">
        <f>IF('中学女子用'!B15=0,"","02")</f>
      </c>
      <c r="J2" s="4"/>
      <c r="K2" s="3">
        <f>IF('中学女子用'!$B15=0,"",'中学女子用'!$M$7)</f>
      </c>
      <c r="L2" s="3"/>
      <c r="R2" s="3">
        <f>IF('中学女子用'!Z15=0,"",ASC('中学女子用'!Z15))</f>
      </c>
      <c r="S2" s="5">
        <f>IF('中学女子用'!$Z15=0,"",'中学女子用'!$R15*100+'中学女子用'!$T15+'中学女子用'!$V15/100)</f>
      </c>
      <c r="T2" s="3">
        <f>IF('中学女子用'!Z16=0,"",ASC('中学女子用'!Z16))</f>
      </c>
      <c r="U2" s="5">
        <f>IF('中学女子用'!$Z16=0,"",'中学女子用'!$R16*100+'中学女子用'!$T16+'中学女子用'!$V16/100)</f>
      </c>
      <c r="AL2" s="3">
        <f>IF('中学女子用'!$B15=0,"","00")</f>
      </c>
    </row>
    <row r="3" spans="1:38" ht="12.75" customHeight="1">
      <c r="A3" s="3"/>
      <c r="B3" s="3"/>
      <c r="C3" s="3">
        <f>IF('中学女子用'!$B17=0,"","2")</f>
      </c>
      <c r="D3" s="3">
        <f>IF('中学女子用'!$B17=0,"",'中学女子用'!B17)</f>
      </c>
      <c r="E3" s="3">
        <f>IF('中学女子用'!C17=0,"",ASC('中学女子用'!C17))</f>
      </c>
      <c r="F3" s="3">
        <f>IF('中学女子用'!B17=0,"",'中学女子用'!AA17*1000000+'中学女子用'!F17*10000+'中学女子用'!G17*100+'中学女子用'!H17)</f>
      </c>
      <c r="G3" s="3">
        <f>IF('中学女子用'!B17=0,"","2")</f>
      </c>
      <c r="H3" s="3">
        <f>IF('中学女子用'!B17=0,"",'中学女子用'!E17)</f>
      </c>
      <c r="I3" s="3">
        <f>IF('中学女子用'!B17=0,"","02")</f>
      </c>
      <c r="J3" s="4"/>
      <c r="K3" s="3">
        <f>IF('中学女子用'!$B17=0,"",'中学女子用'!$M$7)</f>
      </c>
      <c r="L3" s="3"/>
      <c r="R3" s="3">
        <f>IF('中学女子用'!Z17=0,"",ASC('中学女子用'!Z17))</f>
      </c>
      <c r="S3" s="5">
        <f>IF('中学女子用'!$Z17=0,"",'中学女子用'!$R17*100+'中学女子用'!$T17+'中学女子用'!$V17/100)</f>
      </c>
      <c r="T3" s="3">
        <f>IF('中学女子用'!Z18=0,"",ASC('中学女子用'!Z18))</f>
      </c>
      <c r="U3" s="5">
        <f>IF('中学女子用'!$Z18=0,"",'中学女子用'!$R18*100+'中学女子用'!$T18+'中学女子用'!$V18/100)</f>
      </c>
      <c r="AL3" s="3">
        <f>IF('中学女子用'!$B17=0,"","00")</f>
      </c>
    </row>
    <row r="4" spans="1:38" ht="12.75" customHeight="1">
      <c r="A4" s="3"/>
      <c r="B4" s="3"/>
      <c r="C4" s="3">
        <f>IF('中学女子用'!$B19=0,"","2")</f>
      </c>
      <c r="D4" s="3">
        <f>IF('中学女子用'!$B19=0,"",'中学女子用'!B19)</f>
      </c>
      <c r="E4" s="3">
        <f>IF('中学女子用'!C19=0,"",ASC('中学女子用'!C19))</f>
      </c>
      <c r="F4" s="3">
        <f>IF('中学女子用'!B19=0,"",'中学女子用'!AA19*1000000+'中学女子用'!F19*10000+'中学女子用'!G19*100+'中学女子用'!H19)</f>
      </c>
      <c r="G4" s="3">
        <f>IF('中学女子用'!B19=0,"","2")</f>
      </c>
      <c r="H4" s="3">
        <f>IF('中学女子用'!B19=0,"",'中学女子用'!E19)</f>
      </c>
      <c r="I4" s="3">
        <f>IF('中学女子用'!B19=0,"","02")</f>
      </c>
      <c r="J4" s="4"/>
      <c r="K4" s="3">
        <f>IF('中学女子用'!$B19=0,"",'中学女子用'!$M$7)</f>
      </c>
      <c r="L4" s="3"/>
      <c r="R4" s="3">
        <f>IF('中学女子用'!Z19=0,"",ASC('中学女子用'!Z19))</f>
      </c>
      <c r="S4" s="5">
        <f>IF('中学女子用'!$Z19=0,"",'中学女子用'!$R19*100+'中学女子用'!$T19+'中学女子用'!$V19/100)</f>
      </c>
      <c r="T4" s="3">
        <f>IF('中学女子用'!Z20=0,"",ASC('中学女子用'!Z20))</f>
      </c>
      <c r="U4" s="5">
        <f>IF('中学女子用'!$Z20=0,"",'中学女子用'!$R20*100+'中学女子用'!$T20+'中学女子用'!$V20/100)</f>
      </c>
      <c r="AL4" s="3">
        <f>IF('中学女子用'!$B19=0,"","00")</f>
      </c>
    </row>
    <row r="5" spans="1:38" ht="12.75" customHeight="1">
      <c r="A5" s="3"/>
      <c r="B5" s="3"/>
      <c r="C5" s="3">
        <f>IF('中学女子用'!$B21=0,"","2")</f>
      </c>
      <c r="D5" s="3">
        <f>IF('中学女子用'!$B21=0,"",'中学女子用'!B21)</f>
      </c>
      <c r="E5" s="3">
        <f>IF('中学女子用'!C21=0,"",ASC('中学女子用'!C21))</f>
      </c>
      <c r="F5" s="3">
        <f>IF('中学女子用'!B21=0,"",'中学女子用'!AA21*1000000+'中学女子用'!F21*10000+'中学女子用'!G21*100+'中学女子用'!H21)</f>
      </c>
      <c r="G5" s="3">
        <f>IF('中学女子用'!B21=0,"","2")</f>
      </c>
      <c r="H5" s="3">
        <f>IF('中学女子用'!B21=0,"",'中学女子用'!E21)</f>
      </c>
      <c r="I5" s="3">
        <f>IF('中学女子用'!B21=0,"","02")</f>
      </c>
      <c r="J5" s="4"/>
      <c r="K5" s="3">
        <f>IF('中学女子用'!$B21=0,"",'中学女子用'!$M$7)</f>
      </c>
      <c r="L5" s="3"/>
      <c r="R5" s="3">
        <f>IF('中学女子用'!Z21=0,"",ASC('中学女子用'!Z21))</f>
      </c>
      <c r="S5" s="5">
        <f>IF('中学女子用'!$Z21=0,"",'中学女子用'!$R21*100+'中学女子用'!$T21+'中学女子用'!$V21/100)</f>
      </c>
      <c r="T5" s="3">
        <f>IF('中学女子用'!Z22=0,"",ASC('中学女子用'!Z22))</f>
      </c>
      <c r="U5" s="5">
        <f>IF('中学女子用'!$Z22=0,"",'中学女子用'!$R22*100+'中学女子用'!$T22+'中学女子用'!$V22/100)</f>
      </c>
      <c r="AL5" s="3">
        <f>IF('中学女子用'!$B21=0,"","00")</f>
      </c>
    </row>
    <row r="6" spans="1:38" ht="12.75" customHeight="1">
      <c r="A6" s="3"/>
      <c r="B6" s="3"/>
      <c r="C6" s="3">
        <f>IF('中学女子用'!$B23=0,"","2")</f>
      </c>
      <c r="D6" s="3">
        <f>IF('中学女子用'!$B23=0,"",'中学女子用'!B23)</f>
      </c>
      <c r="E6" s="3">
        <f>IF('中学女子用'!C23=0,"",ASC('中学女子用'!C23))</f>
      </c>
      <c r="F6" s="3">
        <f>IF('中学女子用'!B23=0,"",'中学女子用'!AA23*1000000+'中学女子用'!F23*10000+'中学女子用'!G23*100+'中学女子用'!H23)</f>
      </c>
      <c r="G6" s="3">
        <f>IF('中学女子用'!B23=0,"","2")</f>
      </c>
      <c r="H6" s="3">
        <f>IF('中学女子用'!B23=0,"",'中学女子用'!E23)</f>
      </c>
      <c r="I6" s="3">
        <f>IF('中学女子用'!B23=0,"","02")</f>
      </c>
      <c r="J6" s="4"/>
      <c r="K6" s="3">
        <f>IF('中学女子用'!$B23=0,"",'中学女子用'!$M$7)</f>
      </c>
      <c r="L6" s="3"/>
      <c r="R6" s="3">
        <f>IF('中学女子用'!Z23=0,"",ASC('中学女子用'!Z23))</f>
      </c>
      <c r="S6" s="5">
        <f>IF('中学女子用'!$Z23=0,"",'中学女子用'!$R23*100+'中学女子用'!$T23+'中学女子用'!$V23/100)</f>
      </c>
      <c r="T6" s="3">
        <f>IF('中学女子用'!Z24=0,"",ASC('中学女子用'!Z24))</f>
      </c>
      <c r="U6" s="5">
        <f>IF('中学女子用'!$Z24=0,"",'中学女子用'!$R24*100+'中学女子用'!$T24+'中学女子用'!$V24/100)</f>
      </c>
      <c r="AL6" s="3">
        <f>IF('中学女子用'!$B23=0,"","00")</f>
      </c>
    </row>
    <row r="7" spans="1:38" ht="12.75" customHeight="1">
      <c r="A7" s="3"/>
      <c r="B7" s="3"/>
      <c r="C7" s="3">
        <f>IF('中学女子用'!$B25=0,"","2")</f>
      </c>
      <c r="D7" s="3">
        <f>IF('中学女子用'!$B25=0,"",'中学女子用'!B25)</f>
      </c>
      <c r="E7" s="3">
        <f>IF('中学女子用'!C25=0,"",ASC('中学女子用'!C25))</f>
      </c>
      <c r="F7" s="3">
        <f>IF('中学女子用'!B25=0,"",'中学女子用'!AA25*1000000+'中学女子用'!F25*10000+'中学女子用'!G25*100+'中学女子用'!H25)</f>
      </c>
      <c r="G7" s="3">
        <f>IF('中学女子用'!B25=0,"","2")</f>
      </c>
      <c r="H7" s="3">
        <f>IF('中学女子用'!B25=0,"",'中学女子用'!E25)</f>
      </c>
      <c r="I7" s="3">
        <f>IF('中学女子用'!B25=0,"","02")</f>
      </c>
      <c r="J7" s="4"/>
      <c r="K7" s="3">
        <f>IF('中学女子用'!$B25=0,"",'中学女子用'!$M$7)</f>
      </c>
      <c r="L7" s="3"/>
      <c r="R7" s="3">
        <f>IF('中学女子用'!Z25=0,"",ASC('中学女子用'!Z25))</f>
      </c>
      <c r="S7" s="5">
        <f>IF('中学女子用'!$Z25=0,"",'中学女子用'!$R25*100+'中学女子用'!$T25+'中学女子用'!$V25/100)</f>
      </c>
      <c r="T7" s="3">
        <f>IF('中学女子用'!Z26=0,"",ASC('中学女子用'!Z26))</f>
      </c>
      <c r="U7" s="5">
        <f>IF('中学女子用'!$Z26=0,"",'中学女子用'!$R26*100+'中学女子用'!$T26+'中学女子用'!$V26/100)</f>
      </c>
      <c r="AL7" s="3">
        <f>IF('中学女子用'!$B25=0,"","00")</f>
      </c>
    </row>
    <row r="8" spans="1:38" ht="12.75" customHeight="1">
      <c r="A8" s="3"/>
      <c r="B8" s="3"/>
      <c r="C8" s="3">
        <f>IF('中学女子用'!$B27=0,"","2")</f>
      </c>
      <c r="D8" s="3">
        <f>IF('中学女子用'!$B27=0,"",'中学女子用'!B27)</f>
      </c>
      <c r="E8" s="3">
        <f>IF('中学女子用'!C27=0,"",ASC('中学女子用'!C27))</f>
      </c>
      <c r="F8" s="3">
        <f>IF('中学女子用'!B27=0,"",'中学女子用'!AA27*1000000+'中学女子用'!F27*10000+'中学女子用'!G27*100+'中学女子用'!H27)</f>
      </c>
      <c r="G8" s="3">
        <f>IF('中学女子用'!B27=0,"","2")</f>
      </c>
      <c r="H8" s="3">
        <f>IF('中学女子用'!B27=0,"",'中学女子用'!E27)</f>
      </c>
      <c r="I8" s="3">
        <f>IF('中学女子用'!B27=0,"","02")</f>
      </c>
      <c r="J8" s="4"/>
      <c r="K8" s="3">
        <f>IF('中学女子用'!$B27=0,"",'中学女子用'!$M$7)</f>
      </c>
      <c r="L8" s="3"/>
      <c r="R8" s="3">
        <f>IF('中学女子用'!Z27=0,"",ASC('中学女子用'!Z27))</f>
      </c>
      <c r="S8" s="5">
        <f>IF('中学女子用'!$Z27=0,"",'中学女子用'!$R27*100+'中学女子用'!$T27+'中学女子用'!$V27/100)</f>
      </c>
      <c r="T8" s="3">
        <f>IF('中学女子用'!Z28=0,"",ASC('中学女子用'!Z28))</f>
      </c>
      <c r="U8" s="5">
        <f>IF('中学女子用'!$Z28=0,"",'中学女子用'!$R28*100+'中学女子用'!$T28+'中学女子用'!$V28/100)</f>
      </c>
      <c r="AL8" s="3">
        <f>IF('中学女子用'!$B27=0,"","00")</f>
      </c>
    </row>
    <row r="9" spans="1:38" ht="12.75" customHeight="1">
      <c r="A9" s="3"/>
      <c r="B9" s="3"/>
      <c r="C9" s="3">
        <f>IF('中学女子用'!$B29=0,"","2")</f>
      </c>
      <c r="D9" s="3">
        <f>IF('中学女子用'!$B29=0,"",'中学女子用'!B29)</f>
      </c>
      <c r="E9" s="3">
        <f>IF('中学女子用'!C29=0,"",ASC('中学女子用'!C29))</f>
      </c>
      <c r="F9" s="3">
        <f>IF('中学女子用'!B29=0,"",'中学女子用'!AA29*1000000+'中学女子用'!F29*10000+'中学女子用'!G29*100+'中学女子用'!H29)</f>
      </c>
      <c r="G9" s="3">
        <f>IF('中学女子用'!B29=0,"","2")</f>
      </c>
      <c r="H9" s="3">
        <f>IF('中学女子用'!B29=0,"",'中学女子用'!E29)</f>
      </c>
      <c r="I9" s="3">
        <f>IF('中学女子用'!B29=0,"","02")</f>
      </c>
      <c r="J9" s="4"/>
      <c r="K9" s="3">
        <f>IF('中学女子用'!$B29=0,"",'中学女子用'!$M$7)</f>
      </c>
      <c r="L9" s="3"/>
      <c r="R9" s="3">
        <f>IF('中学女子用'!Z29=0,"",ASC('中学女子用'!Z29))</f>
      </c>
      <c r="S9" s="5">
        <f>IF('中学女子用'!$Z29=0,"",'中学女子用'!$R29*100+'中学女子用'!$T29+'中学女子用'!$V29/100)</f>
      </c>
      <c r="T9" s="3">
        <f>IF('中学女子用'!Z30=0,"",ASC('中学女子用'!Z30))</f>
      </c>
      <c r="U9" s="5">
        <f>IF('中学女子用'!$Z30=0,"",'中学女子用'!$R30*100+'中学女子用'!$T30+'中学女子用'!$V30/100)</f>
      </c>
      <c r="AL9" s="3">
        <f>IF('中学女子用'!$B29=0,"","00")</f>
      </c>
    </row>
    <row r="10" spans="1:38" ht="12.75" customHeight="1">
      <c r="A10" s="3"/>
      <c r="B10" s="3"/>
      <c r="C10" s="3">
        <f>IF('中学女子用'!$B31=0,"","2")</f>
      </c>
      <c r="D10" s="3">
        <f>IF('中学女子用'!$B31=0,"",'中学女子用'!B31)</f>
      </c>
      <c r="E10" s="3">
        <f>IF('中学女子用'!C31=0,"",ASC('中学女子用'!C31))</f>
      </c>
      <c r="F10" s="3">
        <f>IF('中学女子用'!B31=0,"",'中学女子用'!AA31*1000000+'中学女子用'!F31*10000+'中学女子用'!G31*100+'中学女子用'!H31)</f>
      </c>
      <c r="G10" s="3">
        <f>IF('中学女子用'!B31=0,"","2")</f>
      </c>
      <c r="H10" s="3">
        <f>IF('中学女子用'!B31=0,"",'中学女子用'!E31)</f>
      </c>
      <c r="I10" s="3">
        <f>IF('中学女子用'!B31=0,"","02")</f>
      </c>
      <c r="J10" s="4"/>
      <c r="K10" s="3">
        <f>IF('中学女子用'!$B31=0,"",'中学女子用'!$M$7)</f>
      </c>
      <c r="L10" s="3"/>
      <c r="R10" s="3">
        <f>IF('中学女子用'!Z31=0,"",ASC('中学女子用'!Z31))</f>
      </c>
      <c r="S10" s="5">
        <f>IF('中学女子用'!$Z31=0,"",'中学女子用'!$R31*100+'中学女子用'!$T31+'中学女子用'!$V31/100)</f>
      </c>
      <c r="T10" s="3">
        <f>IF('中学女子用'!Z32=0,"",ASC('中学女子用'!Z32))</f>
      </c>
      <c r="U10" s="5">
        <f>IF('中学女子用'!$Z32=0,"",'中学女子用'!$R32*100+'中学女子用'!$T32+'中学女子用'!$V32/100)</f>
      </c>
      <c r="AL10" s="3">
        <f>IF('中学女子用'!$B31=0,"","00")</f>
      </c>
    </row>
    <row r="11" spans="1:38" ht="12.75" customHeight="1">
      <c r="A11" s="3"/>
      <c r="B11" s="3"/>
      <c r="C11" s="3">
        <f>IF('中学女子用'!$B33=0,"","2")</f>
      </c>
      <c r="D11" s="3">
        <f>IF('中学女子用'!$B33=0,"",'中学女子用'!B33)</f>
      </c>
      <c r="E11" s="3">
        <f>IF('中学女子用'!C33=0,"",ASC('中学女子用'!C33))</f>
      </c>
      <c r="F11" s="3">
        <f>IF('中学女子用'!B33=0,"",'中学女子用'!AA33*1000000+'中学女子用'!F33*10000+'中学女子用'!G33*100+'中学女子用'!H33)</f>
      </c>
      <c r="G11" s="3">
        <f>IF('中学女子用'!B33=0,"","2")</f>
      </c>
      <c r="H11" s="3">
        <f>IF('中学女子用'!B33=0,"",'中学女子用'!E33)</f>
      </c>
      <c r="I11" s="3">
        <f>IF('中学女子用'!B33=0,"","02")</f>
      </c>
      <c r="J11" s="4"/>
      <c r="K11" s="3">
        <f>IF('中学女子用'!$B33=0,"",'中学女子用'!$M$7)</f>
      </c>
      <c r="L11" s="3"/>
      <c r="R11" s="3">
        <f>IF('中学女子用'!Z33=0,"",ASC('中学女子用'!Z33))</f>
      </c>
      <c r="S11" s="5">
        <f>IF('中学女子用'!$Z33=0,"",'中学女子用'!$R33*100+'中学女子用'!$T33+'中学女子用'!$V33/100)</f>
      </c>
      <c r="T11" s="3">
        <f>IF('中学女子用'!Z34=0,"",ASC('中学女子用'!Z34))</f>
      </c>
      <c r="U11" s="5">
        <f>IF('中学女子用'!$Z34=0,"",'中学女子用'!$R34*100+'中学女子用'!$T34+'中学女子用'!$V34/100)</f>
      </c>
      <c r="AL11" s="3">
        <f>IF('中学女子用'!$B33=0,"","00")</f>
      </c>
    </row>
    <row r="12" spans="1:38" ht="12.75" customHeight="1">
      <c r="A12" s="3"/>
      <c r="B12" s="3"/>
      <c r="C12" s="3">
        <f>IF('中学女子用'!$B35=0,"","2")</f>
      </c>
      <c r="D12" s="3">
        <f>IF('中学女子用'!$B35=0,"",'中学女子用'!B35)</f>
      </c>
      <c r="E12" s="3">
        <f>IF('中学女子用'!C35=0,"",ASC('中学女子用'!C35))</f>
      </c>
      <c r="F12" s="3">
        <f>IF('中学女子用'!B35=0,"",'中学女子用'!AA35*1000000+'中学女子用'!F35*10000+'中学女子用'!G35*100+'中学女子用'!H35)</f>
      </c>
      <c r="G12" s="3">
        <f>IF('中学女子用'!B35=0,"","2")</f>
      </c>
      <c r="H12" s="3">
        <f>IF('中学女子用'!B35=0,"",'中学女子用'!E35)</f>
      </c>
      <c r="I12" s="3">
        <f>IF('中学女子用'!B35=0,"","02")</f>
      </c>
      <c r="J12" s="4"/>
      <c r="K12" s="3">
        <f>IF('中学女子用'!$B35=0,"",'中学女子用'!$M$7)</f>
      </c>
      <c r="L12" s="3"/>
      <c r="R12" s="3">
        <f>IF('中学女子用'!Z35=0,"",ASC('中学女子用'!Z35))</f>
      </c>
      <c r="S12" s="5">
        <f>IF('中学女子用'!$Z35=0,"",'中学女子用'!$R35*100+'中学女子用'!$T35+'中学女子用'!$V35/100)</f>
      </c>
      <c r="T12" s="3">
        <f>IF('中学女子用'!Z36=0,"",ASC('中学女子用'!Z36))</f>
      </c>
      <c r="U12" s="5">
        <f>IF('中学女子用'!$Z36=0,"",'中学女子用'!$R36*100+'中学女子用'!$T36+'中学女子用'!$V36/100)</f>
      </c>
      <c r="AL12" s="3">
        <f>IF('中学女子用'!$B35=0,"","00")</f>
      </c>
    </row>
    <row r="13" spans="1:38" ht="12.75" customHeight="1">
      <c r="A13" s="3"/>
      <c r="B13" s="3"/>
      <c r="C13" s="3">
        <f>IF('中学女子用'!$B37=0,"","2")</f>
      </c>
      <c r="D13" s="3">
        <f>IF('中学女子用'!$B37=0,"",'中学女子用'!B37)</f>
      </c>
      <c r="E13" s="3">
        <f>IF('中学女子用'!C37=0,"",ASC('中学女子用'!C37))</f>
      </c>
      <c r="F13" s="3">
        <f>IF('中学女子用'!B37=0,"",'中学女子用'!AA37*1000000+'中学女子用'!F37*10000+'中学女子用'!G37*100+'中学女子用'!H37)</f>
      </c>
      <c r="G13" s="3">
        <f>IF('中学女子用'!B37=0,"","2")</f>
      </c>
      <c r="H13" s="3">
        <f>IF('中学女子用'!B37=0,"",'中学女子用'!E37)</f>
      </c>
      <c r="I13" s="3">
        <f>IF('中学女子用'!B37=0,"","02")</f>
      </c>
      <c r="J13" s="4"/>
      <c r="K13" s="3">
        <f>IF('中学女子用'!$B37=0,"",'中学女子用'!$M$7)</f>
      </c>
      <c r="L13" s="3"/>
      <c r="R13" s="3">
        <f>IF('中学女子用'!Z37=0,"",ASC('中学女子用'!Z37))</f>
      </c>
      <c r="S13" s="5">
        <f>IF('中学女子用'!$Z37=0,"",'中学女子用'!$R37*100+'中学女子用'!$T37+'中学女子用'!$V37/100)</f>
      </c>
      <c r="T13" s="3">
        <f>IF('中学女子用'!Z38=0,"",ASC('中学女子用'!Z38))</f>
      </c>
      <c r="U13" s="5">
        <f>IF('中学女子用'!$Z38=0,"",'中学女子用'!$R38*100+'中学女子用'!$T38+'中学女子用'!$V38/100)</f>
      </c>
      <c r="AL13" s="3">
        <f>IF('中学女子用'!$B37=0,"","00")</f>
      </c>
    </row>
    <row r="14" spans="1:38" ht="12.75" customHeight="1">
      <c r="A14" s="3"/>
      <c r="B14" s="3"/>
      <c r="C14" s="3">
        <f>IF('中学女子用'!$B39=0,"","2")</f>
      </c>
      <c r="D14" s="3">
        <f>IF('中学女子用'!$B39=0,"",'中学女子用'!B39)</f>
      </c>
      <c r="E14" s="3">
        <f>IF('中学女子用'!C39=0,"",ASC('中学女子用'!C39))</f>
      </c>
      <c r="F14" s="3">
        <f>IF('中学女子用'!B39=0,"",'中学女子用'!AA39*1000000+'中学女子用'!F39*10000+'中学女子用'!G39*100+'中学女子用'!H39)</f>
      </c>
      <c r="G14" s="3">
        <f>IF('中学女子用'!B39=0,"","2")</f>
      </c>
      <c r="H14" s="3">
        <f>IF('中学女子用'!B39=0,"",'中学女子用'!E39)</f>
      </c>
      <c r="I14" s="3">
        <f>IF('中学女子用'!B39=0,"","02")</f>
      </c>
      <c r="J14" s="4"/>
      <c r="K14" s="3">
        <f>IF('中学女子用'!$B39=0,"",'中学女子用'!$M$7)</f>
      </c>
      <c r="L14" s="3"/>
      <c r="R14" s="3">
        <f>IF('中学女子用'!Z39=0,"",ASC('中学女子用'!Z39))</f>
      </c>
      <c r="S14" s="5">
        <f>IF('中学女子用'!$Z39=0,"",'中学女子用'!$R39*100+'中学女子用'!$T39+'中学女子用'!$V39/100)</f>
      </c>
      <c r="T14" s="3">
        <f>IF('中学女子用'!Z40=0,"",ASC('中学女子用'!Z40))</f>
      </c>
      <c r="U14" s="5">
        <f>IF('中学女子用'!$Z40=0,"",'中学女子用'!$R40*100+'中学女子用'!$T40+'中学女子用'!$V40/100)</f>
      </c>
      <c r="AL14" s="3">
        <f>IF('中学女子用'!$B39=0,"","00")</f>
      </c>
    </row>
    <row r="15" spans="1:38" ht="12.75" customHeight="1">
      <c r="A15" s="3"/>
      <c r="B15" s="3"/>
      <c r="C15" s="3">
        <f>IF('中学女子用'!$B41=0,"","2")</f>
      </c>
      <c r="D15" s="3">
        <f>IF('中学女子用'!$B41=0,"",'中学女子用'!B41)</f>
      </c>
      <c r="E15" s="3">
        <f>IF('中学女子用'!C41=0,"",ASC('中学女子用'!C41))</f>
      </c>
      <c r="F15" s="3">
        <f>IF('中学女子用'!B41=0,"",'中学女子用'!AA41*1000000+'中学女子用'!F41*10000+'中学女子用'!G41*100+'中学女子用'!H41)</f>
      </c>
      <c r="G15" s="3">
        <f>IF('中学女子用'!B41=0,"","2")</f>
      </c>
      <c r="H15" s="3">
        <f>IF('中学女子用'!B41=0,"",'中学女子用'!E41)</f>
      </c>
      <c r="I15" s="3">
        <f>IF('中学女子用'!B41=0,"","02")</f>
      </c>
      <c r="J15" s="4"/>
      <c r="K15" s="3">
        <f>IF('中学女子用'!$B41=0,"",'中学女子用'!$M$7)</f>
      </c>
      <c r="L15" s="3"/>
      <c r="R15" s="3">
        <f>IF('中学女子用'!Z41=0,"",ASC('中学女子用'!Z41))</f>
      </c>
      <c r="S15" s="5">
        <f>IF('中学女子用'!$Z41=0,"",'中学女子用'!$R41*100+'中学女子用'!$T41+'中学女子用'!$V41/100)</f>
      </c>
      <c r="T15" s="3">
        <f>IF('中学女子用'!Z42=0,"",ASC('中学女子用'!Z42))</f>
      </c>
      <c r="U15" s="5">
        <f>IF('中学女子用'!$Z42=0,"",'中学女子用'!$R42*100+'中学女子用'!$T42+'中学女子用'!$V42/100)</f>
      </c>
      <c r="AL15" s="3">
        <f>IF('中学女子用'!$B41=0,"","00")</f>
      </c>
    </row>
    <row r="16" spans="1:38" ht="12.75" customHeight="1">
      <c r="A16" s="3"/>
      <c r="B16" s="3"/>
      <c r="C16" s="3">
        <f>IF('中学女子用'!$B43=0,"","2")</f>
      </c>
      <c r="D16" s="3">
        <f>IF('中学女子用'!$B43=0,"",'中学女子用'!B43)</f>
      </c>
      <c r="E16" s="3">
        <f>IF('中学女子用'!C43=0,"",ASC('中学女子用'!C43))</f>
      </c>
      <c r="F16" s="3">
        <f>IF('中学女子用'!B43=0,"",'中学女子用'!AA43*1000000+'中学女子用'!F43*10000+'中学女子用'!G43*100+'中学女子用'!H43)</f>
      </c>
      <c r="G16" s="3">
        <f>IF('中学女子用'!B43=0,"","2")</f>
      </c>
      <c r="H16" s="3">
        <f>IF('中学女子用'!B43=0,"",'中学女子用'!E43)</f>
      </c>
      <c r="I16" s="3">
        <f>IF('中学女子用'!B43=0,"","02")</f>
      </c>
      <c r="J16" s="4"/>
      <c r="K16" s="3">
        <f>IF('中学女子用'!$B43=0,"",'中学女子用'!$M$7)</f>
      </c>
      <c r="L16" s="3"/>
      <c r="R16" s="3">
        <f>IF('中学女子用'!Z43=0,"",ASC('中学女子用'!Z43))</f>
      </c>
      <c r="S16" s="5">
        <f>IF('中学女子用'!$Z43=0,"",'中学女子用'!$R43*100+'中学女子用'!$T43+'中学女子用'!$V43/100)</f>
      </c>
      <c r="T16" s="3">
        <f>IF('中学女子用'!Z44=0,"",ASC('中学女子用'!Z44))</f>
      </c>
      <c r="U16" s="5">
        <f>IF('中学女子用'!$Z44=0,"",'中学女子用'!$R44*100+'中学女子用'!$T44+'中学女子用'!$V44/100)</f>
      </c>
      <c r="AL16" s="3">
        <f>IF('中学女子用'!$B43=0,"","00")</f>
      </c>
    </row>
    <row r="17" spans="1:38" ht="12.75" customHeight="1">
      <c r="A17" s="3"/>
      <c r="B17" s="3"/>
      <c r="C17" s="3">
        <f>IF('中学女子用'!$B45=0,"","2")</f>
      </c>
      <c r="D17" s="3">
        <f>IF('中学女子用'!$B45=0,"",'中学女子用'!B45)</f>
      </c>
      <c r="E17" s="3">
        <f>IF('中学女子用'!C45=0,"",ASC('中学女子用'!C45))</f>
      </c>
      <c r="F17" s="3">
        <f>IF('中学女子用'!B45=0,"",'中学女子用'!AA45*1000000+'中学女子用'!F45*10000+'中学女子用'!G45*100+'中学女子用'!H45)</f>
      </c>
      <c r="G17" s="3">
        <f>IF('中学女子用'!B45=0,"","2")</f>
      </c>
      <c r="H17" s="3">
        <f>IF('中学女子用'!B45=0,"",'中学女子用'!E45)</f>
      </c>
      <c r="I17" s="3">
        <f>IF('中学女子用'!B45=0,"","02")</f>
      </c>
      <c r="J17" s="4"/>
      <c r="K17" s="3">
        <f>IF('中学女子用'!$B45=0,"",'中学女子用'!$M$7)</f>
      </c>
      <c r="L17" s="3"/>
      <c r="R17" s="3">
        <f>IF('中学女子用'!Z45=0,"",ASC('中学女子用'!Z45))</f>
      </c>
      <c r="S17" s="5">
        <f>IF('中学女子用'!$Z45=0,"",'中学女子用'!$R45*100+'中学女子用'!$T45+'中学女子用'!$V45/100)</f>
      </c>
      <c r="T17" s="3">
        <f>IF('中学女子用'!Z46=0,"",ASC('中学女子用'!Z46))</f>
      </c>
      <c r="U17" s="5">
        <f>IF('中学女子用'!$Z46=0,"",'中学女子用'!$R46*100+'中学女子用'!$T46+'中学女子用'!$V46/100)</f>
      </c>
      <c r="AL17" s="3">
        <f>IF('中学女子用'!$B45=0,"","00")</f>
      </c>
    </row>
    <row r="18" spans="1:38" ht="12.75" customHeight="1">
      <c r="A18" s="3"/>
      <c r="B18" s="3"/>
      <c r="C18" s="3">
        <f>IF('中学女子用'!$B47=0,"","2")</f>
      </c>
      <c r="D18" s="3">
        <f>IF('中学女子用'!$B47=0,"",'中学女子用'!B47)</f>
      </c>
      <c r="E18" s="3">
        <f>IF('中学女子用'!C47=0,"",ASC('中学女子用'!C47))</f>
      </c>
      <c r="F18" s="3">
        <f>IF('中学女子用'!B47=0,"",'中学女子用'!AA47*1000000+'中学女子用'!F47*10000+'中学女子用'!G47*100+'中学女子用'!H47)</f>
      </c>
      <c r="G18" s="3">
        <f>IF('中学女子用'!B47=0,"","2")</f>
      </c>
      <c r="H18" s="3">
        <f>IF('中学女子用'!B47=0,"",'中学女子用'!E47)</f>
      </c>
      <c r="I18" s="3">
        <f>IF('中学女子用'!B47=0,"","02")</f>
      </c>
      <c r="J18" s="4"/>
      <c r="K18" s="3">
        <f>IF('中学女子用'!$B47=0,"",'中学女子用'!$M$7)</f>
      </c>
      <c r="L18" s="3"/>
      <c r="R18" s="3">
        <f>IF('中学女子用'!Z47=0,"",ASC('中学女子用'!Z47))</f>
      </c>
      <c r="S18" s="5">
        <f>IF('中学女子用'!$Z47=0,"",'中学女子用'!$R47*100+'中学女子用'!$T47+'中学女子用'!$V47/100)</f>
      </c>
      <c r="T18" s="3">
        <f>IF('中学女子用'!Z48=0,"",ASC('中学女子用'!Z48))</f>
      </c>
      <c r="U18" s="5">
        <f>IF('中学女子用'!$Z48=0,"",'中学女子用'!$R48*100+'中学女子用'!$T48+'中学女子用'!$V48/100)</f>
      </c>
      <c r="AL18" s="3">
        <f>IF('中学女子用'!$B47=0,"","00")</f>
      </c>
    </row>
    <row r="19" spans="1:38" ht="12.75" customHeight="1">
      <c r="A19" s="3"/>
      <c r="B19" s="3"/>
      <c r="C19" s="3">
        <f>IF('中学女子用'!$B49=0,"","2")</f>
      </c>
      <c r="D19" s="3">
        <f>IF('中学女子用'!$B49=0,"",'中学女子用'!B49)</f>
      </c>
      <c r="E19" s="3">
        <f>IF('中学女子用'!C49=0,"",ASC('中学女子用'!C49))</f>
      </c>
      <c r="F19" s="3">
        <f>IF('中学女子用'!B49=0,"",'中学女子用'!AA49*1000000+'中学女子用'!F49*10000+'中学女子用'!G49*100+'中学女子用'!H49)</f>
      </c>
      <c r="G19" s="3">
        <f>IF('中学女子用'!B49=0,"","2")</f>
      </c>
      <c r="H19" s="3">
        <f>IF('中学女子用'!B49=0,"",'中学女子用'!E49)</f>
      </c>
      <c r="I19" s="3">
        <f>IF('中学女子用'!B49=0,"","02")</f>
      </c>
      <c r="J19" s="4"/>
      <c r="K19" s="3">
        <f>IF('中学女子用'!$B49=0,"",'中学女子用'!$M$7)</f>
      </c>
      <c r="L19" s="3"/>
      <c r="R19" s="3">
        <f>IF('中学女子用'!Z49=0,"",ASC('中学女子用'!Z49))</f>
      </c>
      <c r="S19" s="5">
        <f>IF('中学女子用'!$Z49=0,"",'中学女子用'!$R49*100+'中学女子用'!$T49+'中学女子用'!$V49/100)</f>
      </c>
      <c r="T19" s="3">
        <f>IF('中学女子用'!Z50=0,"",ASC('中学女子用'!Z50))</f>
      </c>
      <c r="U19" s="5">
        <f>IF('中学女子用'!$Z50=0,"",'中学女子用'!$R50*100+'中学女子用'!$T50+'中学女子用'!$V50/100)</f>
      </c>
      <c r="AL19" s="3">
        <f>IF('中学女子用'!$B49=0,"","00")</f>
      </c>
    </row>
    <row r="20" spans="1:38" ht="12.75" customHeight="1">
      <c r="A20" s="3"/>
      <c r="B20" s="3"/>
      <c r="C20" s="3">
        <f>IF('中学女子用'!$B51=0,"","2")</f>
      </c>
      <c r="D20" s="3">
        <f>IF('中学女子用'!$B51=0,"",'中学女子用'!B51)</f>
      </c>
      <c r="E20" s="3">
        <f>IF('中学女子用'!C51=0,"",ASC('中学女子用'!C51))</f>
      </c>
      <c r="F20" s="3">
        <f>IF('中学女子用'!B51=0,"",'中学女子用'!AA51*1000000+'中学女子用'!F51*10000+'中学女子用'!G51*100+'中学女子用'!H51)</f>
      </c>
      <c r="G20" s="3">
        <f>IF('中学女子用'!B51=0,"","2")</f>
      </c>
      <c r="H20" s="3">
        <f>IF('中学女子用'!B51=0,"",'中学女子用'!E51)</f>
      </c>
      <c r="I20" s="3">
        <f>IF('中学女子用'!B51=0,"","02")</f>
      </c>
      <c r="J20" s="4"/>
      <c r="K20" s="3">
        <f>IF('中学女子用'!$B51=0,"",'中学女子用'!$M$7)</f>
      </c>
      <c r="L20" s="3"/>
      <c r="R20" s="3">
        <f>IF('中学女子用'!Z51=0,"",ASC('中学女子用'!Z51))</f>
      </c>
      <c r="S20" s="5">
        <f>IF('中学女子用'!$Z51=0,"",'中学女子用'!$R51*100+'中学女子用'!$T51+'中学女子用'!$V51/100)</f>
      </c>
      <c r="T20" s="3">
        <f>IF('中学女子用'!Z52=0,"",ASC('中学女子用'!Z52))</f>
      </c>
      <c r="U20" s="5">
        <f>IF('中学女子用'!$Z52=0,"",'中学女子用'!$R52*100+'中学女子用'!$T52+'中学女子用'!$V52/100)</f>
      </c>
      <c r="AL20" s="3">
        <f>IF('中学女子用'!$B51=0,"","00")</f>
      </c>
    </row>
    <row r="21" spans="1:38" ht="12.75" customHeight="1">
      <c r="A21" s="3"/>
      <c r="B21" s="3"/>
      <c r="C21" s="3">
        <f>IF('中学女子用'!$B53=0,"","2")</f>
      </c>
      <c r="D21" s="3">
        <f>IF('中学女子用'!$B53=0,"",'中学女子用'!B53)</f>
      </c>
      <c r="E21" s="3">
        <f>IF('中学女子用'!C53=0,"",ASC('中学女子用'!C53))</f>
      </c>
      <c r="F21" s="3">
        <f>IF('中学女子用'!B53=0,"",'中学女子用'!AA53*1000000+'中学女子用'!F53*10000+'中学女子用'!G53*100+'中学女子用'!H53)</f>
      </c>
      <c r="G21" s="3">
        <f>IF('中学女子用'!B53=0,"","2")</f>
      </c>
      <c r="H21" s="3">
        <f>IF('中学女子用'!B53=0,"",'中学女子用'!E53)</f>
      </c>
      <c r="I21" s="3">
        <f>IF('中学女子用'!B53=0,"","02")</f>
      </c>
      <c r="J21" s="4"/>
      <c r="K21" s="3">
        <f>IF('中学女子用'!$B53=0,"",'中学女子用'!$M$7)</f>
      </c>
      <c r="L21" s="3"/>
      <c r="R21" s="3">
        <f>IF('中学女子用'!Z53=0,"",ASC('中学女子用'!Z53))</f>
      </c>
      <c r="S21" s="5">
        <f>IF('中学女子用'!$Z53=0,"",'中学女子用'!$R53*100+'中学女子用'!$T53+'中学女子用'!$V53/100)</f>
      </c>
      <c r="T21" s="3">
        <f>IF('中学女子用'!Z54=0,"",ASC('中学女子用'!Z54))</f>
      </c>
      <c r="U21" s="5">
        <f>IF('中学女子用'!$Z54=0,"",'中学女子用'!$R54*100+'中学女子用'!$T54+'中学女子用'!$V54/100)</f>
      </c>
      <c r="AL21" s="3">
        <f>IF('中学女子用'!$B53=0,"","00")</f>
      </c>
    </row>
    <row r="22" spans="1:38" ht="12.75" customHeight="1">
      <c r="A22" s="3"/>
      <c r="B22" s="3"/>
      <c r="C22" s="3">
        <f>IF('中学女子用'!$B55=0,"","2")</f>
      </c>
      <c r="D22" s="3">
        <f>IF('中学女子用'!$B55=0,"",'中学女子用'!B55)</f>
      </c>
      <c r="E22" s="3">
        <f>IF('中学女子用'!C55=0,"",ASC('中学女子用'!C55))</f>
      </c>
      <c r="F22" s="3">
        <f>IF('中学女子用'!B55=0,"",'中学女子用'!AA55*1000000+'中学女子用'!F55*10000+'中学女子用'!G55*100+'中学女子用'!H55)</f>
      </c>
      <c r="G22" s="3">
        <f>IF('中学女子用'!B55=0,"","2")</f>
      </c>
      <c r="H22" s="3">
        <f>IF('中学女子用'!B55=0,"",'中学女子用'!E55)</f>
      </c>
      <c r="I22" s="3">
        <f>IF('中学女子用'!B55=0,"","02")</f>
      </c>
      <c r="J22" s="4"/>
      <c r="K22" s="3">
        <f>IF('中学女子用'!$B55=0,"",'中学女子用'!$M$7)</f>
      </c>
      <c r="L22" s="3"/>
      <c r="R22" s="3">
        <f>IF('中学女子用'!Z55=0,"",ASC('中学女子用'!Z55))</f>
      </c>
      <c r="S22" s="5">
        <f>IF('中学女子用'!$Z55=0,"",'中学女子用'!$R55*100+'中学女子用'!$T55+'中学女子用'!$V55/100)</f>
      </c>
      <c r="T22" s="3">
        <f>IF('中学女子用'!Z56=0,"",ASC('中学女子用'!Z56))</f>
      </c>
      <c r="U22" s="5">
        <f>IF('中学女子用'!$Z56=0,"",'中学女子用'!$R56*100+'中学女子用'!$T56+'中学女子用'!$V56/100)</f>
      </c>
      <c r="AL22" s="3">
        <f>IF('中学女子用'!$B55=0,"","00")</f>
      </c>
    </row>
    <row r="23" spans="1:38" ht="12.75" customHeight="1">
      <c r="A23" s="3"/>
      <c r="B23" s="3"/>
      <c r="C23" s="3">
        <f>IF('中学女子用'!$B57=0,"","2")</f>
      </c>
      <c r="D23" s="3">
        <f>IF('中学女子用'!$B57=0,"",'中学女子用'!B57)</f>
      </c>
      <c r="E23" s="3">
        <f>IF('中学女子用'!C57=0,"",ASC('中学女子用'!C57))</f>
      </c>
      <c r="F23" s="3">
        <f>IF('中学女子用'!B57=0,"",'中学女子用'!AA57*1000000+'中学女子用'!F57*10000+'中学女子用'!G57*100+'中学女子用'!H57)</f>
      </c>
      <c r="G23" s="3">
        <f>IF('中学女子用'!B57=0,"","2")</f>
      </c>
      <c r="H23" s="3">
        <f>IF('中学女子用'!B57=0,"",'中学女子用'!E57)</f>
      </c>
      <c r="I23" s="3">
        <f>IF('中学女子用'!B57=0,"","02")</f>
      </c>
      <c r="J23" s="4"/>
      <c r="K23" s="3">
        <f>IF('中学女子用'!$B57=0,"",'中学女子用'!$M$7)</f>
      </c>
      <c r="L23" s="3"/>
      <c r="R23" s="3">
        <f>IF('中学女子用'!Z57=0,"",ASC('中学女子用'!Z57))</f>
      </c>
      <c r="S23" s="5">
        <f>IF('中学女子用'!$Z57=0,"",'中学女子用'!$R57*100+'中学女子用'!$T57+'中学女子用'!$V57/100)</f>
      </c>
      <c r="T23" s="3">
        <f>IF('中学女子用'!Z58=0,"",ASC('中学女子用'!Z58))</f>
      </c>
      <c r="U23" s="5">
        <f>IF('中学女子用'!$Z58=0,"",'中学女子用'!$R58*100+'中学女子用'!$T58+'中学女子用'!$V58/100)</f>
      </c>
      <c r="AL23" s="3">
        <f>IF('中学女子用'!$B57=0,"","00")</f>
      </c>
    </row>
    <row r="24" spans="1:38" ht="12.75" customHeight="1">
      <c r="A24" s="3"/>
      <c r="B24" s="3"/>
      <c r="C24" s="3">
        <f>IF('中学女子用'!$B59=0,"","2")</f>
      </c>
      <c r="D24" s="3">
        <f>IF('中学女子用'!$B59=0,"",'中学女子用'!B59)</f>
      </c>
      <c r="E24" s="3">
        <f>IF('中学女子用'!C59=0,"",ASC('中学女子用'!C59))</f>
      </c>
      <c r="F24" s="3">
        <f>IF('中学女子用'!B59=0,"",'中学女子用'!AA59*1000000+'中学女子用'!F59*10000+'中学女子用'!G59*100+'中学女子用'!H59)</f>
      </c>
      <c r="G24" s="3">
        <f>IF('中学女子用'!B59=0,"","2")</f>
      </c>
      <c r="H24" s="3">
        <f>IF('中学女子用'!B59=0,"",'中学女子用'!E59)</f>
      </c>
      <c r="I24" s="3">
        <f>IF('中学女子用'!B59=0,"","02")</f>
      </c>
      <c r="J24" s="4"/>
      <c r="K24" s="3">
        <f>IF('中学女子用'!$B59=0,"",'中学女子用'!$M$7)</f>
      </c>
      <c r="L24" s="3"/>
      <c r="R24" s="3">
        <f>IF('中学女子用'!Z59=0,"",ASC('中学女子用'!Z59))</f>
      </c>
      <c r="S24" s="5">
        <f>IF('中学女子用'!$Z59=0,"",'中学女子用'!$R59*100+'中学女子用'!$T59+'中学女子用'!$V59/100)</f>
      </c>
      <c r="T24" s="3">
        <f>IF('中学女子用'!Z60=0,"",ASC('中学女子用'!Z60))</f>
      </c>
      <c r="U24" s="5">
        <f>IF('中学女子用'!$Z60=0,"",'中学女子用'!$R60*100+'中学女子用'!$T60+'中学女子用'!$V60/100)</f>
      </c>
      <c r="AL24" s="3">
        <f>IF('中学女子用'!$B59=0,"","00")</f>
      </c>
    </row>
    <row r="25" spans="1:38" ht="12.75" customHeight="1">
      <c r="A25" s="3"/>
      <c r="B25" s="3"/>
      <c r="C25" s="3">
        <f>IF('中学女子用'!$B61=0,"","2")</f>
      </c>
      <c r="D25" s="3">
        <f>IF('中学女子用'!$B61=0,"",'中学女子用'!B61)</f>
      </c>
      <c r="E25" s="3">
        <f>IF('中学女子用'!C61=0,"",ASC('中学女子用'!C61))</f>
      </c>
      <c r="F25" s="3">
        <f>IF('中学女子用'!B61=0,"",'中学女子用'!AA61*1000000+'中学女子用'!F61*10000+'中学女子用'!G61*100+'中学女子用'!H61)</f>
      </c>
      <c r="G25" s="3">
        <f>IF('中学女子用'!B61=0,"","2")</f>
      </c>
      <c r="H25" s="3">
        <f>IF('中学女子用'!B61=0,"",'中学女子用'!E61)</f>
      </c>
      <c r="I25" s="3">
        <f>IF('中学女子用'!B61=0,"","02")</f>
      </c>
      <c r="J25" s="4"/>
      <c r="K25" s="3">
        <f>IF('中学女子用'!$B61=0,"",'中学女子用'!$M$7)</f>
      </c>
      <c r="L25" s="3"/>
      <c r="R25" s="3">
        <f>IF('中学女子用'!Z61=0,"",ASC('中学女子用'!Z61))</f>
      </c>
      <c r="S25" s="5">
        <f>IF('中学女子用'!$Z61=0,"",'中学女子用'!$R61*100+'中学女子用'!$T61+'中学女子用'!$V61/100)</f>
      </c>
      <c r="T25" s="3">
        <f>IF('中学女子用'!Z62=0,"",ASC('中学女子用'!Z62))</f>
      </c>
      <c r="U25" s="5">
        <f>IF('中学女子用'!$Z62=0,"",'中学女子用'!$R62*100+'中学女子用'!$T62+'中学女子用'!$V62/100)</f>
      </c>
      <c r="AL25" s="3">
        <f>IF('中学女子用'!$B61=0,"","00")</f>
      </c>
    </row>
    <row r="26" spans="1:38" ht="12.75" customHeight="1">
      <c r="A26" s="3"/>
      <c r="B26" s="3"/>
      <c r="C26" s="3">
        <f>IF('中学女子用'!$B63=0,"","2")</f>
      </c>
      <c r="D26" s="3">
        <f>IF('中学女子用'!$B63=0,"",'中学女子用'!B63)</f>
      </c>
      <c r="E26" s="3">
        <f>IF('中学女子用'!C63=0,"",ASC('中学女子用'!C63))</f>
      </c>
      <c r="F26" s="3">
        <f>IF('中学女子用'!B63=0,"",'中学女子用'!AA63*1000000+'中学女子用'!F63*10000+'中学女子用'!G63*100+'中学女子用'!H63)</f>
      </c>
      <c r="G26" s="3">
        <f>IF('中学女子用'!B63=0,"","2")</f>
      </c>
      <c r="H26" s="3">
        <f>IF('中学女子用'!B63=0,"",'中学女子用'!E63)</f>
      </c>
      <c r="I26" s="3">
        <f>IF('中学女子用'!B63=0,"","02")</f>
      </c>
      <c r="J26" s="4"/>
      <c r="K26" s="3">
        <f>IF('中学女子用'!$B63=0,"",'中学女子用'!$M$7)</f>
      </c>
      <c r="L26" s="3"/>
      <c r="R26" s="3">
        <f>IF('中学女子用'!Z63=0,"",ASC('中学女子用'!Z63))</f>
      </c>
      <c r="S26" s="5">
        <f>IF('中学女子用'!$Z63=0,"",'中学女子用'!$R63*100+'中学女子用'!$T63+'中学女子用'!$V63/100)</f>
      </c>
      <c r="T26" s="3">
        <f>IF('中学女子用'!Z64=0,"",ASC('中学女子用'!Z64))</f>
      </c>
      <c r="U26" s="5">
        <f>IF('中学女子用'!$Z64=0,"",'中学女子用'!$R64*100+'中学女子用'!$T64+'中学女子用'!$V64/100)</f>
      </c>
      <c r="AL26" s="3">
        <f>IF('中学女子用'!$B63=0,"","00")</f>
      </c>
    </row>
    <row r="27" spans="1:38" ht="12.75" customHeight="1">
      <c r="A27" s="3"/>
      <c r="B27" s="3"/>
      <c r="C27" s="3">
        <f>IF('中学女子用'!$B65=0,"","2")</f>
      </c>
      <c r="D27" s="3">
        <f>IF('中学女子用'!$B65=0,"",'中学女子用'!B65)</f>
      </c>
      <c r="E27" s="3">
        <f>IF('中学女子用'!C65=0,"",ASC('中学女子用'!C65))</f>
      </c>
      <c r="F27" s="3">
        <f>IF('中学女子用'!B65=0,"",'中学女子用'!AA65*1000000+'中学女子用'!F65*10000+'中学女子用'!G65*100+'中学女子用'!H65)</f>
      </c>
      <c r="G27" s="3">
        <f>IF('中学女子用'!B65=0,"","2")</f>
      </c>
      <c r="H27" s="3">
        <f>IF('中学女子用'!B65=0,"",'中学女子用'!E65)</f>
      </c>
      <c r="I27" s="3">
        <f>IF('中学女子用'!B65=0,"","02")</f>
      </c>
      <c r="J27" s="4"/>
      <c r="K27" s="3">
        <f>IF('中学女子用'!$B65=0,"",'中学女子用'!$M$7)</f>
      </c>
      <c r="L27" s="3"/>
      <c r="R27" s="3">
        <f>IF('中学女子用'!Z65=0,"",ASC('中学女子用'!Z65))</f>
      </c>
      <c r="S27" s="5">
        <f>IF('中学女子用'!$Z65=0,"",'中学女子用'!$R65*100+'中学女子用'!$T65+'中学女子用'!$V65/100)</f>
      </c>
      <c r="T27" s="3">
        <f>IF('中学女子用'!Z66=0,"",ASC('中学女子用'!Z66))</f>
      </c>
      <c r="U27" s="5">
        <f>IF('中学女子用'!$Z66=0,"",'中学女子用'!$R66*100+'中学女子用'!$T66+'中学女子用'!$V66/100)</f>
      </c>
      <c r="AL27" s="3">
        <f>IF('中学女子用'!$B65=0,"","00")</f>
      </c>
    </row>
    <row r="28" spans="1:38" ht="12.75" customHeight="1">
      <c r="A28" s="3"/>
      <c r="B28" s="3"/>
      <c r="C28" s="3">
        <f>IF('中学女子用'!$B67=0,"","2")</f>
      </c>
      <c r="D28" s="3">
        <f>IF('中学女子用'!$B67=0,"",'中学女子用'!B67)</f>
      </c>
      <c r="E28" s="3">
        <f>IF('中学女子用'!C67=0,"",ASC('中学女子用'!C67))</f>
      </c>
      <c r="F28" s="3">
        <f>IF('中学女子用'!B67=0,"",'中学女子用'!AA67*1000000+'中学女子用'!F67*10000+'中学女子用'!G67*100+'中学女子用'!H67)</f>
      </c>
      <c r="G28" s="3">
        <f>IF('中学女子用'!B67=0,"","2")</f>
      </c>
      <c r="H28" s="3">
        <f>IF('中学女子用'!B67=0,"",'中学女子用'!E67)</f>
      </c>
      <c r="I28" s="3">
        <f>IF('中学女子用'!B67=0,"","02")</f>
      </c>
      <c r="J28" s="4"/>
      <c r="K28" s="3">
        <f>IF('中学女子用'!$B67=0,"",'中学女子用'!$M$7)</f>
      </c>
      <c r="L28" s="3"/>
      <c r="R28" s="3">
        <f>IF('中学女子用'!Z67=0,"",ASC('中学女子用'!Z67))</f>
      </c>
      <c r="S28" s="5">
        <f>IF('中学女子用'!$Z67=0,"",'中学女子用'!$R67*100+'中学女子用'!$T67+'中学女子用'!$V67/100)</f>
      </c>
      <c r="T28" s="3">
        <f>IF('中学女子用'!Z68=0,"",ASC('中学女子用'!Z68))</f>
      </c>
      <c r="U28" s="5">
        <f>IF('中学女子用'!$Z68=0,"",'中学女子用'!$R68*100+'中学女子用'!$T68+'中学女子用'!$V68/100)</f>
      </c>
      <c r="AL28" s="3">
        <f>IF('中学女子用'!$B67=0,"","00")</f>
      </c>
    </row>
    <row r="29" spans="1:38" ht="12.75" customHeight="1">
      <c r="A29" s="1" t="s">
        <v>59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22</v>
      </c>
      <c r="I29" s="2" t="s">
        <v>23</v>
      </c>
      <c r="J29" s="1" t="s">
        <v>60</v>
      </c>
      <c r="K29" s="1" t="s">
        <v>24</v>
      </c>
      <c r="L29" s="1" t="s">
        <v>25</v>
      </c>
      <c r="M29" s="1" t="s">
        <v>26</v>
      </c>
      <c r="N29" s="1" t="s">
        <v>27</v>
      </c>
      <c r="O29" s="1" t="s">
        <v>28</v>
      </c>
      <c r="P29" s="1" t="s">
        <v>29</v>
      </c>
      <c r="Q29" s="1" t="s">
        <v>30</v>
      </c>
      <c r="R29" s="1" t="s">
        <v>31</v>
      </c>
      <c r="S29" s="1" t="s">
        <v>32</v>
      </c>
      <c r="T29" s="1" t="s">
        <v>33</v>
      </c>
      <c r="U29" s="1" t="s">
        <v>34</v>
      </c>
      <c r="V29" s="1" t="s">
        <v>35</v>
      </c>
      <c r="W29" s="1" t="s">
        <v>36</v>
      </c>
      <c r="X29" s="1" t="s">
        <v>37</v>
      </c>
      <c r="Y29" s="1" t="s">
        <v>38</v>
      </c>
      <c r="Z29" s="1" t="s">
        <v>39</v>
      </c>
      <c r="AA29" s="1" t="s">
        <v>40</v>
      </c>
      <c r="AB29" s="1" t="s">
        <v>41</v>
      </c>
      <c r="AC29" s="1" t="s">
        <v>42</v>
      </c>
      <c r="AD29" s="1" t="s">
        <v>43</v>
      </c>
      <c r="AE29" s="1" t="s">
        <v>44</v>
      </c>
      <c r="AF29" s="1" t="s">
        <v>45</v>
      </c>
      <c r="AG29" s="1" t="s">
        <v>46</v>
      </c>
      <c r="AH29" s="1" t="s">
        <v>47</v>
      </c>
      <c r="AI29" s="1" t="s">
        <v>48</v>
      </c>
      <c r="AJ29" s="1" t="s">
        <v>49</v>
      </c>
      <c r="AK29" s="1" t="s">
        <v>50</v>
      </c>
      <c r="AL29" t="s">
        <v>61</v>
      </c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FMV5120</dc:creator>
  <cp:keywords/>
  <dc:description/>
  <cp:lastModifiedBy>福島県水泳連盟情報システム委員会今野　正裕</cp:lastModifiedBy>
  <cp:lastPrinted>2014-07-04T21:21:37Z</cp:lastPrinted>
  <dcterms:created xsi:type="dcterms:W3CDTF">2001-04-15T06:01:07Z</dcterms:created>
  <dcterms:modified xsi:type="dcterms:W3CDTF">2017-06-19T22:19:06Z</dcterms:modified>
  <cp:category/>
  <cp:version/>
  <cp:contentType/>
  <cp:contentStatus/>
</cp:coreProperties>
</file>